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live.hitchcock\Desktop\"/>
    </mc:Choice>
  </mc:AlternateContent>
  <xr:revisionPtr revIDLastSave="0" documentId="13_ncr:1_{C9C634C4-17F7-467F-82C8-A2A322AE1D8A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Records" sheetId="1" r:id="rId1"/>
    <sheet name="Women's " sheetId="4" r:id="rId2"/>
    <sheet name="Analysis" sheetId="2" r:id="rId3"/>
    <sheet name="Charts" sheetId="3" r:id="rId4"/>
  </sheets>
  <definedNames>
    <definedName name="_xlnm._FilterDatabase" localSheetId="0" hidden="1">Records!$A$1:$AC$1172</definedName>
    <definedName name="_xlnm.Print_Area" localSheetId="2">Analysis!$B$1:$X$28</definedName>
    <definedName name="_xlnm.Print_Area" localSheetId="0">Records!$A$1:$T$503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7" i="1" l="1"/>
  <c r="L566" i="1"/>
  <c r="L565" i="1"/>
  <c r="L564" i="1"/>
  <c r="L563" i="1"/>
  <c r="L562" i="1"/>
  <c r="T9" i="4"/>
  <c r="S9" i="4"/>
  <c r="R9" i="4"/>
  <c r="P9" i="4"/>
  <c r="O9" i="4"/>
  <c r="L425" i="1"/>
  <c r="M425" i="1"/>
  <c r="O425" i="1"/>
  <c r="P425" i="1"/>
  <c r="T415" i="1"/>
  <c r="R415" i="1"/>
  <c r="P415" i="1"/>
  <c r="O415" i="1"/>
  <c r="M415" i="1"/>
  <c r="L415" i="1"/>
  <c r="R406" i="1"/>
  <c r="M406" i="1"/>
  <c r="L391" i="1"/>
  <c r="M391" i="1"/>
  <c r="O391" i="1"/>
  <c r="P391" i="1"/>
  <c r="R391" i="1"/>
  <c r="T391" i="1"/>
  <c r="I2" i="4"/>
  <c r="S1170" i="4"/>
  <c r="S1169" i="4"/>
  <c r="P1169" i="4"/>
  <c r="S1168" i="4"/>
  <c r="P1168" i="4"/>
  <c r="S1167" i="4"/>
  <c r="P1167" i="4"/>
  <c r="S1166" i="4"/>
  <c r="P1166" i="4"/>
  <c r="S1165" i="4"/>
  <c r="P1165" i="4"/>
  <c r="S1164" i="4"/>
  <c r="P1164" i="4"/>
  <c r="S1163" i="4"/>
  <c r="P1163" i="4"/>
  <c r="S1162" i="4"/>
  <c r="P1162" i="4"/>
  <c r="S1161" i="4"/>
  <c r="P1161" i="4"/>
  <c r="S1160" i="4"/>
  <c r="P1160" i="4"/>
  <c r="S1159" i="4"/>
  <c r="P1159" i="4"/>
  <c r="S1158" i="4"/>
  <c r="P1158" i="4"/>
  <c r="S1157" i="4"/>
  <c r="P1157" i="4"/>
  <c r="S1156" i="4"/>
  <c r="P1156" i="4"/>
  <c r="S1155" i="4"/>
  <c r="P1155" i="4"/>
  <c r="S1154" i="4"/>
  <c r="P1154" i="4"/>
  <c r="S1153" i="4"/>
  <c r="P1153" i="4"/>
  <c r="S1152" i="4"/>
  <c r="P1152" i="4"/>
  <c r="S1151" i="4"/>
  <c r="P1151" i="4"/>
  <c r="S1150" i="4"/>
  <c r="P1150" i="4"/>
  <c r="S1149" i="4"/>
  <c r="P1149" i="4"/>
  <c r="S1148" i="4"/>
  <c r="P1148" i="4"/>
  <c r="S1147" i="4"/>
  <c r="P1147" i="4"/>
  <c r="S1146" i="4"/>
  <c r="P1146" i="4"/>
  <c r="S1145" i="4"/>
  <c r="P1145" i="4"/>
  <c r="S1144" i="4"/>
  <c r="P1144" i="4"/>
  <c r="S1143" i="4"/>
  <c r="P1143" i="4"/>
  <c r="S1142" i="4"/>
  <c r="P1142" i="4"/>
  <c r="S1141" i="4"/>
  <c r="P1141" i="4"/>
  <c r="S1140" i="4"/>
  <c r="P1140" i="4"/>
  <c r="S1139" i="4"/>
  <c r="P1139" i="4"/>
  <c r="S1138" i="4"/>
  <c r="P1138" i="4"/>
  <c r="S1137" i="4"/>
  <c r="P1137" i="4"/>
  <c r="S1136" i="4"/>
  <c r="P1136" i="4"/>
  <c r="S1135" i="4"/>
  <c r="P1135" i="4"/>
  <c r="S1134" i="4"/>
  <c r="P1134" i="4"/>
  <c r="S1133" i="4"/>
  <c r="P1133" i="4"/>
  <c r="S1132" i="4"/>
  <c r="P1132" i="4"/>
  <c r="S1131" i="4"/>
  <c r="P1131" i="4"/>
  <c r="S1130" i="4"/>
  <c r="P1130" i="4"/>
  <c r="S1129" i="4"/>
  <c r="P1129" i="4"/>
  <c r="S1128" i="4"/>
  <c r="P1128" i="4"/>
  <c r="S1127" i="4"/>
  <c r="P1127" i="4"/>
  <c r="S1126" i="4"/>
  <c r="P1126" i="4"/>
  <c r="S1125" i="4"/>
  <c r="P1125" i="4"/>
  <c r="S1124" i="4"/>
  <c r="P1124" i="4"/>
  <c r="S1123" i="4"/>
  <c r="P1123" i="4"/>
  <c r="S1122" i="4"/>
  <c r="P1122" i="4"/>
  <c r="S1121" i="4"/>
  <c r="P1121" i="4"/>
  <c r="S1120" i="4"/>
  <c r="P1120" i="4"/>
  <c r="S1119" i="4"/>
  <c r="P1119" i="4"/>
  <c r="S1118" i="4"/>
  <c r="P1118" i="4"/>
  <c r="S1117" i="4"/>
  <c r="P1117" i="4"/>
  <c r="S1116" i="4"/>
  <c r="P1116" i="4"/>
  <c r="S1115" i="4"/>
  <c r="P1115" i="4"/>
  <c r="S1114" i="4"/>
  <c r="P1114" i="4"/>
  <c r="S1113" i="4"/>
  <c r="P1113" i="4"/>
  <c r="S1112" i="4"/>
  <c r="P1112" i="4"/>
  <c r="S1111" i="4"/>
  <c r="P1111" i="4"/>
  <c r="S1110" i="4"/>
  <c r="P1110" i="4"/>
  <c r="S1109" i="4"/>
  <c r="P1109" i="4"/>
  <c r="S1108" i="4"/>
  <c r="P1108" i="4"/>
  <c r="S1107" i="4"/>
  <c r="P1107" i="4"/>
  <c r="S1106" i="4"/>
  <c r="P1106" i="4"/>
  <c r="S1105" i="4"/>
  <c r="P1105" i="4"/>
  <c r="S1104" i="4"/>
  <c r="P1104" i="4"/>
  <c r="S1103" i="4"/>
  <c r="P1103" i="4"/>
  <c r="S1102" i="4"/>
  <c r="P1102" i="4"/>
  <c r="S1101" i="4"/>
  <c r="P1101" i="4"/>
  <c r="S1100" i="4"/>
  <c r="P1100" i="4"/>
  <c r="S1099" i="4"/>
  <c r="P1099" i="4"/>
  <c r="T1098" i="4"/>
  <c r="S1098" i="4"/>
  <c r="R1098" i="4"/>
  <c r="P1098" i="4"/>
  <c r="T1097" i="4"/>
  <c r="S1097" i="4"/>
  <c r="R1097" i="4"/>
  <c r="P1097" i="4"/>
  <c r="T1096" i="4"/>
  <c r="S1096" i="4"/>
  <c r="R1096" i="4"/>
  <c r="P1096" i="4"/>
  <c r="T1095" i="4"/>
  <c r="S1095" i="4"/>
  <c r="R1095" i="4"/>
  <c r="P1095" i="4"/>
  <c r="T1094" i="4"/>
  <c r="S1094" i="4"/>
  <c r="R1094" i="4"/>
  <c r="P1094" i="4"/>
  <c r="T1093" i="4"/>
  <c r="S1093" i="4"/>
  <c r="R1093" i="4"/>
  <c r="P1093" i="4"/>
  <c r="T1092" i="4"/>
  <c r="S1092" i="4"/>
  <c r="R1092" i="4"/>
  <c r="P1092" i="4"/>
  <c r="T1091" i="4"/>
  <c r="S1091" i="4"/>
  <c r="R1091" i="4"/>
  <c r="P1091" i="4"/>
  <c r="T1090" i="4"/>
  <c r="S1090" i="4"/>
  <c r="R1090" i="4"/>
  <c r="P1090" i="4"/>
  <c r="T1089" i="4"/>
  <c r="S1089" i="4"/>
  <c r="R1089" i="4"/>
  <c r="P1089" i="4"/>
  <c r="T1088" i="4"/>
  <c r="S1088" i="4"/>
  <c r="R1088" i="4"/>
  <c r="P1088" i="4"/>
  <c r="T1087" i="4"/>
  <c r="S1087" i="4"/>
  <c r="R1087" i="4"/>
  <c r="P1087" i="4"/>
  <c r="T1086" i="4"/>
  <c r="S1086" i="4"/>
  <c r="R1086" i="4"/>
  <c r="P1086" i="4"/>
  <c r="T1085" i="4"/>
  <c r="S1085" i="4"/>
  <c r="R1085" i="4"/>
  <c r="P1085" i="4"/>
  <c r="T1084" i="4"/>
  <c r="S1084" i="4"/>
  <c r="R1084" i="4"/>
  <c r="P1084" i="4"/>
  <c r="T1083" i="4"/>
  <c r="S1083" i="4"/>
  <c r="R1083" i="4"/>
  <c r="P1083" i="4"/>
  <c r="T1082" i="4"/>
  <c r="S1082" i="4"/>
  <c r="R1082" i="4"/>
  <c r="P1082" i="4"/>
  <c r="T1081" i="4"/>
  <c r="S1081" i="4"/>
  <c r="R1081" i="4"/>
  <c r="P1081" i="4"/>
  <c r="T1080" i="4"/>
  <c r="S1080" i="4"/>
  <c r="R1080" i="4"/>
  <c r="P1080" i="4"/>
  <c r="T1079" i="4"/>
  <c r="S1079" i="4"/>
  <c r="R1079" i="4"/>
  <c r="P1079" i="4"/>
  <c r="T1078" i="4"/>
  <c r="S1078" i="4"/>
  <c r="R1078" i="4"/>
  <c r="P1078" i="4"/>
  <c r="T1077" i="4"/>
  <c r="S1077" i="4"/>
  <c r="R1077" i="4"/>
  <c r="P1077" i="4"/>
  <c r="T1076" i="4"/>
  <c r="S1076" i="4"/>
  <c r="R1076" i="4"/>
  <c r="P1076" i="4"/>
  <c r="T1075" i="4"/>
  <c r="S1075" i="4"/>
  <c r="R1075" i="4"/>
  <c r="P1075" i="4"/>
  <c r="T1074" i="4"/>
  <c r="S1074" i="4"/>
  <c r="R1074" i="4"/>
  <c r="P1074" i="4"/>
  <c r="T1073" i="4"/>
  <c r="S1073" i="4"/>
  <c r="R1073" i="4"/>
  <c r="P1073" i="4"/>
  <c r="T1072" i="4"/>
  <c r="S1072" i="4"/>
  <c r="R1072" i="4"/>
  <c r="P1072" i="4"/>
  <c r="T1071" i="4"/>
  <c r="S1071" i="4"/>
  <c r="R1071" i="4"/>
  <c r="P1071" i="4"/>
  <c r="T1070" i="4"/>
  <c r="S1070" i="4"/>
  <c r="R1070" i="4"/>
  <c r="P1070" i="4"/>
  <c r="T1069" i="4"/>
  <c r="S1069" i="4"/>
  <c r="R1069" i="4"/>
  <c r="P1069" i="4"/>
  <c r="T1068" i="4"/>
  <c r="S1068" i="4"/>
  <c r="R1068" i="4"/>
  <c r="P1068" i="4"/>
  <c r="T1067" i="4"/>
  <c r="S1067" i="4"/>
  <c r="R1067" i="4"/>
  <c r="P1067" i="4"/>
  <c r="T1066" i="4"/>
  <c r="S1066" i="4"/>
  <c r="R1066" i="4"/>
  <c r="P1066" i="4"/>
  <c r="T1065" i="4"/>
  <c r="S1065" i="4"/>
  <c r="R1065" i="4"/>
  <c r="P1065" i="4"/>
  <c r="T1064" i="4"/>
  <c r="S1064" i="4"/>
  <c r="R1064" i="4"/>
  <c r="P1064" i="4"/>
  <c r="T1063" i="4"/>
  <c r="S1063" i="4"/>
  <c r="R1063" i="4"/>
  <c r="P1063" i="4"/>
  <c r="T1062" i="4"/>
  <c r="S1062" i="4"/>
  <c r="R1062" i="4"/>
  <c r="P1062" i="4"/>
  <c r="T1061" i="4"/>
  <c r="S1061" i="4"/>
  <c r="R1061" i="4"/>
  <c r="P1061" i="4"/>
  <c r="T1060" i="4"/>
  <c r="S1060" i="4"/>
  <c r="R1060" i="4"/>
  <c r="P1060" i="4"/>
  <c r="T1059" i="4"/>
  <c r="S1059" i="4"/>
  <c r="R1059" i="4"/>
  <c r="P1059" i="4"/>
  <c r="T1058" i="4"/>
  <c r="S1058" i="4"/>
  <c r="R1058" i="4"/>
  <c r="P1058" i="4"/>
  <c r="T1057" i="4"/>
  <c r="S1057" i="4"/>
  <c r="R1057" i="4"/>
  <c r="P1057" i="4"/>
  <c r="T1056" i="4"/>
  <c r="S1056" i="4"/>
  <c r="R1056" i="4"/>
  <c r="P1056" i="4"/>
  <c r="T1055" i="4"/>
  <c r="S1055" i="4"/>
  <c r="R1055" i="4"/>
  <c r="P1055" i="4"/>
  <c r="T1054" i="4"/>
  <c r="S1054" i="4"/>
  <c r="R1054" i="4"/>
  <c r="P1054" i="4"/>
  <c r="T1053" i="4"/>
  <c r="S1053" i="4"/>
  <c r="R1053" i="4"/>
  <c r="P1053" i="4"/>
  <c r="T1052" i="4"/>
  <c r="S1052" i="4"/>
  <c r="R1052" i="4"/>
  <c r="P1052" i="4"/>
  <c r="T1051" i="4"/>
  <c r="S1051" i="4"/>
  <c r="R1051" i="4"/>
  <c r="P1051" i="4"/>
  <c r="T1050" i="4"/>
  <c r="S1050" i="4"/>
  <c r="R1050" i="4"/>
  <c r="P1050" i="4"/>
  <c r="T1049" i="4"/>
  <c r="S1049" i="4"/>
  <c r="R1049" i="4"/>
  <c r="P1049" i="4"/>
  <c r="T1048" i="4"/>
  <c r="S1048" i="4"/>
  <c r="R1048" i="4"/>
  <c r="P1048" i="4"/>
  <c r="T1047" i="4"/>
  <c r="S1047" i="4"/>
  <c r="R1047" i="4"/>
  <c r="P1047" i="4"/>
  <c r="T1046" i="4"/>
  <c r="S1046" i="4"/>
  <c r="R1046" i="4"/>
  <c r="P1046" i="4"/>
  <c r="T1045" i="4"/>
  <c r="S1045" i="4"/>
  <c r="R1045" i="4"/>
  <c r="P1045" i="4"/>
  <c r="T1044" i="4"/>
  <c r="S1044" i="4"/>
  <c r="R1044" i="4"/>
  <c r="P1044" i="4"/>
  <c r="T1043" i="4"/>
  <c r="S1043" i="4"/>
  <c r="R1043" i="4"/>
  <c r="P1043" i="4"/>
  <c r="T1042" i="4"/>
  <c r="S1042" i="4"/>
  <c r="R1042" i="4"/>
  <c r="P1042" i="4"/>
  <c r="T1041" i="4"/>
  <c r="S1041" i="4"/>
  <c r="R1041" i="4"/>
  <c r="P1041" i="4"/>
  <c r="T1040" i="4"/>
  <c r="S1040" i="4"/>
  <c r="R1040" i="4"/>
  <c r="P1040" i="4"/>
  <c r="T1039" i="4"/>
  <c r="S1039" i="4"/>
  <c r="R1039" i="4"/>
  <c r="P1039" i="4"/>
  <c r="T1038" i="4"/>
  <c r="S1038" i="4"/>
  <c r="R1038" i="4"/>
  <c r="P1038" i="4"/>
  <c r="T1037" i="4"/>
  <c r="S1037" i="4"/>
  <c r="R1037" i="4"/>
  <c r="P1037" i="4"/>
  <c r="T1036" i="4"/>
  <c r="S1036" i="4"/>
  <c r="R1036" i="4"/>
  <c r="P1036" i="4"/>
  <c r="T1035" i="4"/>
  <c r="S1035" i="4"/>
  <c r="R1035" i="4"/>
  <c r="P1035" i="4"/>
  <c r="T1034" i="4"/>
  <c r="S1034" i="4"/>
  <c r="R1034" i="4"/>
  <c r="P1034" i="4"/>
  <c r="T1033" i="4"/>
  <c r="S1033" i="4"/>
  <c r="R1033" i="4"/>
  <c r="P1033" i="4"/>
  <c r="T1032" i="4"/>
  <c r="S1032" i="4"/>
  <c r="R1032" i="4"/>
  <c r="P1032" i="4"/>
  <c r="T1031" i="4"/>
  <c r="S1031" i="4"/>
  <c r="R1031" i="4"/>
  <c r="P1031" i="4"/>
  <c r="T1030" i="4"/>
  <c r="S1030" i="4"/>
  <c r="R1030" i="4"/>
  <c r="P1030" i="4"/>
  <c r="T1029" i="4"/>
  <c r="S1029" i="4"/>
  <c r="R1029" i="4"/>
  <c r="P1029" i="4"/>
  <c r="T1028" i="4"/>
  <c r="S1028" i="4"/>
  <c r="R1028" i="4"/>
  <c r="P1028" i="4"/>
  <c r="T1027" i="4"/>
  <c r="S1027" i="4"/>
  <c r="R1027" i="4"/>
  <c r="P1027" i="4"/>
  <c r="T1026" i="4"/>
  <c r="S1026" i="4"/>
  <c r="R1026" i="4"/>
  <c r="P1026" i="4"/>
  <c r="T1025" i="4"/>
  <c r="S1025" i="4"/>
  <c r="R1025" i="4"/>
  <c r="P1025" i="4"/>
  <c r="T1024" i="4"/>
  <c r="S1024" i="4"/>
  <c r="R1024" i="4"/>
  <c r="P1024" i="4"/>
  <c r="T1023" i="4"/>
  <c r="S1023" i="4"/>
  <c r="R1023" i="4"/>
  <c r="P1023" i="4"/>
  <c r="T1022" i="4"/>
  <c r="S1022" i="4"/>
  <c r="R1022" i="4"/>
  <c r="P1022" i="4"/>
  <c r="T1021" i="4"/>
  <c r="S1021" i="4"/>
  <c r="R1021" i="4"/>
  <c r="P1021" i="4"/>
  <c r="T1020" i="4"/>
  <c r="S1020" i="4"/>
  <c r="R1020" i="4"/>
  <c r="P1020" i="4"/>
  <c r="T1019" i="4"/>
  <c r="S1019" i="4"/>
  <c r="R1019" i="4"/>
  <c r="P1019" i="4"/>
  <c r="T1018" i="4"/>
  <c r="S1018" i="4"/>
  <c r="R1018" i="4"/>
  <c r="P1018" i="4"/>
  <c r="T1017" i="4"/>
  <c r="S1017" i="4"/>
  <c r="R1017" i="4"/>
  <c r="P1017" i="4"/>
  <c r="T1016" i="4"/>
  <c r="S1016" i="4"/>
  <c r="R1016" i="4"/>
  <c r="P1016" i="4"/>
  <c r="T1015" i="4"/>
  <c r="S1015" i="4"/>
  <c r="R1015" i="4"/>
  <c r="P1015" i="4"/>
  <c r="T1014" i="4"/>
  <c r="S1014" i="4"/>
  <c r="R1014" i="4"/>
  <c r="P1014" i="4"/>
  <c r="T1013" i="4"/>
  <c r="S1013" i="4"/>
  <c r="R1013" i="4"/>
  <c r="P1013" i="4"/>
  <c r="T1012" i="4"/>
  <c r="S1012" i="4"/>
  <c r="R1012" i="4"/>
  <c r="P1012" i="4"/>
  <c r="T1011" i="4"/>
  <c r="S1011" i="4"/>
  <c r="R1011" i="4"/>
  <c r="P1011" i="4"/>
  <c r="T1010" i="4"/>
  <c r="S1010" i="4"/>
  <c r="R1010" i="4"/>
  <c r="P1010" i="4"/>
  <c r="T1009" i="4"/>
  <c r="S1009" i="4"/>
  <c r="R1009" i="4"/>
  <c r="P1009" i="4"/>
  <c r="T1008" i="4"/>
  <c r="S1008" i="4"/>
  <c r="R1008" i="4"/>
  <c r="P1008" i="4"/>
  <c r="T1007" i="4"/>
  <c r="S1007" i="4"/>
  <c r="R1007" i="4"/>
  <c r="P1007" i="4"/>
  <c r="T1006" i="4"/>
  <c r="S1006" i="4"/>
  <c r="R1006" i="4"/>
  <c r="P1006" i="4"/>
  <c r="T1005" i="4"/>
  <c r="S1005" i="4"/>
  <c r="R1005" i="4"/>
  <c r="P1005" i="4"/>
  <c r="T1004" i="4"/>
  <c r="S1004" i="4"/>
  <c r="R1004" i="4"/>
  <c r="P1004" i="4"/>
  <c r="T1003" i="4"/>
  <c r="S1003" i="4"/>
  <c r="R1003" i="4"/>
  <c r="P1003" i="4"/>
  <c r="T1002" i="4"/>
  <c r="S1002" i="4"/>
  <c r="R1002" i="4"/>
  <c r="P1002" i="4"/>
  <c r="T1001" i="4"/>
  <c r="S1001" i="4"/>
  <c r="R1001" i="4"/>
  <c r="P1001" i="4"/>
  <c r="T1000" i="4"/>
  <c r="S1000" i="4"/>
  <c r="R1000" i="4"/>
  <c r="P1000" i="4"/>
  <c r="T999" i="4"/>
  <c r="S999" i="4"/>
  <c r="R999" i="4"/>
  <c r="P999" i="4"/>
  <c r="T998" i="4"/>
  <c r="S998" i="4"/>
  <c r="R998" i="4"/>
  <c r="P998" i="4"/>
  <c r="T997" i="4"/>
  <c r="S997" i="4"/>
  <c r="R997" i="4"/>
  <c r="P997" i="4"/>
  <c r="T996" i="4"/>
  <c r="S996" i="4"/>
  <c r="R996" i="4"/>
  <c r="P996" i="4"/>
  <c r="T995" i="4"/>
  <c r="S995" i="4"/>
  <c r="R995" i="4"/>
  <c r="P995" i="4"/>
  <c r="T994" i="4"/>
  <c r="S994" i="4"/>
  <c r="R994" i="4"/>
  <c r="P994" i="4"/>
  <c r="T993" i="4"/>
  <c r="S993" i="4"/>
  <c r="R993" i="4"/>
  <c r="P993" i="4"/>
  <c r="T992" i="4"/>
  <c r="S992" i="4"/>
  <c r="R992" i="4"/>
  <c r="P992" i="4"/>
  <c r="O992" i="4"/>
  <c r="M992" i="4"/>
  <c r="T991" i="4"/>
  <c r="S991" i="4"/>
  <c r="R991" i="4"/>
  <c r="P991" i="4"/>
  <c r="O991" i="4"/>
  <c r="M991" i="4"/>
  <c r="T990" i="4"/>
  <c r="S990" i="4"/>
  <c r="R990" i="4"/>
  <c r="P990" i="4"/>
  <c r="O990" i="4"/>
  <c r="M990" i="4"/>
  <c r="T989" i="4"/>
  <c r="S989" i="4"/>
  <c r="R989" i="4"/>
  <c r="P989" i="4"/>
  <c r="O989" i="4"/>
  <c r="M989" i="4"/>
  <c r="T988" i="4"/>
  <c r="S988" i="4"/>
  <c r="R988" i="4"/>
  <c r="P988" i="4"/>
  <c r="O988" i="4"/>
  <c r="M988" i="4"/>
  <c r="T987" i="4"/>
  <c r="S987" i="4"/>
  <c r="R987" i="4"/>
  <c r="P987" i="4"/>
  <c r="O987" i="4"/>
  <c r="M987" i="4"/>
  <c r="T986" i="4"/>
  <c r="S986" i="4"/>
  <c r="R986" i="4"/>
  <c r="P986" i="4"/>
  <c r="O986" i="4"/>
  <c r="M986" i="4"/>
  <c r="T985" i="4"/>
  <c r="S985" i="4"/>
  <c r="R985" i="4"/>
  <c r="P985" i="4"/>
  <c r="O985" i="4"/>
  <c r="M985" i="4"/>
  <c r="T984" i="4"/>
  <c r="S984" i="4"/>
  <c r="R984" i="4"/>
  <c r="P984" i="4"/>
  <c r="O984" i="4"/>
  <c r="M984" i="4"/>
  <c r="T983" i="4"/>
  <c r="S983" i="4"/>
  <c r="R983" i="4"/>
  <c r="P983" i="4"/>
  <c r="O983" i="4"/>
  <c r="M983" i="4"/>
  <c r="T982" i="4"/>
  <c r="S982" i="4"/>
  <c r="R982" i="4"/>
  <c r="P982" i="4"/>
  <c r="O982" i="4"/>
  <c r="M982" i="4"/>
  <c r="T981" i="4"/>
  <c r="S981" i="4"/>
  <c r="R981" i="4"/>
  <c r="P981" i="4"/>
  <c r="O981" i="4"/>
  <c r="M981" i="4"/>
  <c r="T980" i="4"/>
  <c r="S980" i="4"/>
  <c r="R980" i="4"/>
  <c r="P980" i="4"/>
  <c r="O980" i="4"/>
  <c r="M980" i="4"/>
  <c r="T979" i="4"/>
  <c r="S979" i="4"/>
  <c r="R979" i="4"/>
  <c r="P979" i="4"/>
  <c r="O979" i="4"/>
  <c r="M979" i="4"/>
  <c r="T978" i="4"/>
  <c r="S978" i="4"/>
  <c r="R978" i="4"/>
  <c r="P978" i="4"/>
  <c r="O978" i="4"/>
  <c r="M978" i="4"/>
  <c r="T977" i="4"/>
  <c r="S977" i="4"/>
  <c r="R977" i="4"/>
  <c r="P977" i="4"/>
  <c r="O977" i="4"/>
  <c r="M977" i="4"/>
  <c r="T976" i="4"/>
  <c r="S976" i="4"/>
  <c r="R976" i="4"/>
  <c r="P976" i="4"/>
  <c r="O976" i="4"/>
  <c r="M976" i="4"/>
  <c r="T975" i="4"/>
  <c r="S975" i="4"/>
  <c r="R975" i="4"/>
  <c r="P975" i="4"/>
  <c r="O975" i="4"/>
  <c r="M975" i="4"/>
  <c r="T974" i="4"/>
  <c r="S974" i="4"/>
  <c r="R974" i="4"/>
  <c r="P974" i="4"/>
  <c r="O974" i="4"/>
  <c r="M974" i="4"/>
  <c r="T973" i="4"/>
  <c r="S973" i="4"/>
  <c r="R973" i="4"/>
  <c r="P973" i="4"/>
  <c r="O973" i="4"/>
  <c r="M973" i="4"/>
  <c r="T972" i="4"/>
  <c r="S972" i="4"/>
  <c r="R972" i="4"/>
  <c r="P972" i="4"/>
  <c r="O972" i="4"/>
  <c r="M972" i="4"/>
  <c r="T971" i="4"/>
  <c r="S971" i="4"/>
  <c r="R971" i="4"/>
  <c r="P971" i="4"/>
  <c r="O971" i="4"/>
  <c r="M971" i="4"/>
  <c r="T970" i="4"/>
  <c r="S970" i="4"/>
  <c r="R970" i="4"/>
  <c r="P970" i="4"/>
  <c r="O970" i="4"/>
  <c r="M970" i="4"/>
  <c r="T969" i="4"/>
  <c r="S969" i="4"/>
  <c r="R969" i="4"/>
  <c r="P969" i="4"/>
  <c r="O969" i="4"/>
  <c r="M969" i="4"/>
  <c r="T968" i="4"/>
  <c r="S968" i="4"/>
  <c r="R968" i="4"/>
  <c r="P968" i="4"/>
  <c r="O968" i="4"/>
  <c r="M968" i="4"/>
  <c r="T967" i="4"/>
  <c r="S967" i="4"/>
  <c r="R967" i="4"/>
  <c r="P967" i="4"/>
  <c r="O967" i="4"/>
  <c r="M967" i="4"/>
  <c r="T966" i="4"/>
  <c r="S966" i="4"/>
  <c r="R966" i="4"/>
  <c r="P966" i="4"/>
  <c r="O966" i="4"/>
  <c r="M966" i="4"/>
  <c r="T965" i="4"/>
  <c r="S965" i="4"/>
  <c r="R965" i="4"/>
  <c r="P965" i="4"/>
  <c r="O965" i="4"/>
  <c r="M965" i="4"/>
  <c r="T964" i="4"/>
  <c r="S964" i="4"/>
  <c r="R964" i="4"/>
  <c r="P964" i="4"/>
  <c r="O964" i="4"/>
  <c r="M964" i="4"/>
  <c r="T963" i="4"/>
  <c r="S963" i="4"/>
  <c r="R963" i="4"/>
  <c r="P963" i="4"/>
  <c r="O963" i="4"/>
  <c r="M963" i="4"/>
  <c r="T962" i="4"/>
  <c r="S962" i="4"/>
  <c r="R962" i="4"/>
  <c r="P962" i="4"/>
  <c r="O962" i="4"/>
  <c r="M962" i="4"/>
  <c r="T961" i="4"/>
  <c r="S961" i="4"/>
  <c r="R961" i="4"/>
  <c r="P961" i="4"/>
  <c r="O961" i="4"/>
  <c r="M961" i="4"/>
  <c r="T960" i="4"/>
  <c r="S960" i="4"/>
  <c r="R960" i="4"/>
  <c r="P960" i="4"/>
  <c r="O960" i="4"/>
  <c r="M960" i="4"/>
  <c r="T959" i="4"/>
  <c r="S959" i="4"/>
  <c r="R959" i="4"/>
  <c r="P959" i="4"/>
  <c r="O959" i="4"/>
  <c r="M959" i="4"/>
  <c r="T958" i="4"/>
  <c r="S958" i="4"/>
  <c r="R958" i="4"/>
  <c r="P958" i="4"/>
  <c r="O958" i="4"/>
  <c r="M958" i="4"/>
  <c r="T957" i="4"/>
  <c r="S957" i="4"/>
  <c r="R957" i="4"/>
  <c r="P957" i="4"/>
  <c r="O957" i="4"/>
  <c r="M957" i="4"/>
  <c r="T956" i="4"/>
  <c r="S956" i="4"/>
  <c r="R956" i="4"/>
  <c r="P956" i="4"/>
  <c r="O956" i="4"/>
  <c r="M956" i="4"/>
  <c r="T955" i="4"/>
  <c r="S955" i="4"/>
  <c r="R955" i="4"/>
  <c r="P955" i="4"/>
  <c r="O955" i="4"/>
  <c r="M955" i="4"/>
  <c r="T954" i="4"/>
  <c r="S954" i="4"/>
  <c r="R954" i="4"/>
  <c r="P954" i="4"/>
  <c r="O954" i="4"/>
  <c r="M954" i="4"/>
  <c r="T953" i="4"/>
  <c r="S953" i="4"/>
  <c r="R953" i="4"/>
  <c r="P953" i="4"/>
  <c r="O953" i="4"/>
  <c r="M953" i="4"/>
  <c r="T952" i="4"/>
  <c r="S952" i="4"/>
  <c r="R952" i="4"/>
  <c r="P952" i="4"/>
  <c r="O952" i="4"/>
  <c r="M952" i="4"/>
  <c r="T951" i="4"/>
  <c r="S951" i="4"/>
  <c r="R951" i="4"/>
  <c r="P951" i="4"/>
  <c r="O951" i="4"/>
  <c r="M951" i="4"/>
  <c r="T950" i="4"/>
  <c r="S950" i="4"/>
  <c r="R950" i="4"/>
  <c r="P950" i="4"/>
  <c r="O950" i="4"/>
  <c r="M950" i="4"/>
  <c r="T949" i="4"/>
  <c r="S949" i="4"/>
  <c r="R949" i="4"/>
  <c r="P949" i="4"/>
  <c r="O949" i="4"/>
  <c r="M949" i="4"/>
  <c r="T948" i="4"/>
  <c r="S948" i="4"/>
  <c r="R948" i="4"/>
  <c r="P948" i="4"/>
  <c r="O948" i="4"/>
  <c r="M948" i="4"/>
  <c r="T947" i="4"/>
  <c r="S947" i="4"/>
  <c r="R947" i="4"/>
  <c r="P947" i="4"/>
  <c r="O947" i="4"/>
  <c r="M947" i="4"/>
  <c r="T946" i="4"/>
  <c r="S946" i="4"/>
  <c r="R946" i="4"/>
  <c r="P946" i="4"/>
  <c r="O946" i="4"/>
  <c r="M946" i="4"/>
  <c r="T945" i="4"/>
  <c r="S945" i="4"/>
  <c r="R945" i="4"/>
  <c r="P945" i="4"/>
  <c r="O945" i="4"/>
  <c r="M945" i="4"/>
  <c r="T944" i="4"/>
  <c r="S944" i="4"/>
  <c r="R944" i="4"/>
  <c r="P944" i="4"/>
  <c r="O944" i="4"/>
  <c r="M944" i="4"/>
  <c r="T943" i="4"/>
  <c r="S943" i="4"/>
  <c r="R943" i="4"/>
  <c r="P943" i="4"/>
  <c r="O943" i="4"/>
  <c r="M943" i="4"/>
  <c r="T942" i="4"/>
  <c r="S942" i="4"/>
  <c r="R942" i="4"/>
  <c r="P942" i="4"/>
  <c r="O942" i="4"/>
  <c r="M942" i="4"/>
  <c r="T941" i="4"/>
  <c r="S941" i="4"/>
  <c r="R941" i="4"/>
  <c r="P941" i="4"/>
  <c r="O941" i="4"/>
  <c r="M941" i="4"/>
  <c r="T940" i="4"/>
  <c r="S940" i="4"/>
  <c r="R940" i="4"/>
  <c r="P940" i="4"/>
  <c r="O940" i="4"/>
  <c r="M940" i="4"/>
  <c r="T939" i="4"/>
  <c r="S939" i="4"/>
  <c r="R939" i="4"/>
  <c r="P939" i="4"/>
  <c r="O939" i="4"/>
  <c r="M939" i="4"/>
  <c r="T938" i="4"/>
  <c r="S938" i="4"/>
  <c r="R938" i="4"/>
  <c r="P938" i="4"/>
  <c r="O938" i="4"/>
  <c r="M938" i="4"/>
  <c r="T937" i="4"/>
  <c r="S937" i="4"/>
  <c r="R937" i="4"/>
  <c r="P937" i="4"/>
  <c r="O937" i="4"/>
  <c r="M937" i="4"/>
  <c r="T936" i="4"/>
  <c r="S936" i="4"/>
  <c r="R936" i="4"/>
  <c r="P936" i="4"/>
  <c r="O936" i="4"/>
  <c r="M936" i="4"/>
  <c r="T935" i="4"/>
  <c r="S935" i="4"/>
  <c r="R935" i="4"/>
  <c r="P935" i="4"/>
  <c r="O935" i="4"/>
  <c r="M935" i="4"/>
  <c r="T934" i="4"/>
  <c r="S934" i="4"/>
  <c r="R934" i="4"/>
  <c r="P934" i="4"/>
  <c r="O934" i="4"/>
  <c r="M934" i="4"/>
  <c r="T933" i="4"/>
  <c r="S933" i="4"/>
  <c r="R933" i="4"/>
  <c r="P933" i="4"/>
  <c r="O933" i="4"/>
  <c r="M933" i="4"/>
  <c r="T932" i="4"/>
  <c r="S932" i="4"/>
  <c r="R932" i="4"/>
  <c r="P932" i="4"/>
  <c r="O932" i="4"/>
  <c r="M932" i="4"/>
  <c r="T931" i="4"/>
  <c r="S931" i="4"/>
  <c r="R931" i="4"/>
  <c r="P931" i="4"/>
  <c r="O931" i="4"/>
  <c r="M931" i="4"/>
  <c r="T930" i="4"/>
  <c r="S930" i="4"/>
  <c r="R930" i="4"/>
  <c r="P930" i="4"/>
  <c r="O930" i="4"/>
  <c r="M930" i="4"/>
  <c r="T929" i="4"/>
  <c r="S929" i="4"/>
  <c r="R929" i="4"/>
  <c r="P929" i="4"/>
  <c r="O929" i="4"/>
  <c r="M929" i="4"/>
  <c r="T928" i="4"/>
  <c r="S928" i="4"/>
  <c r="R928" i="4"/>
  <c r="P928" i="4"/>
  <c r="O928" i="4"/>
  <c r="M928" i="4"/>
  <c r="T927" i="4"/>
  <c r="S927" i="4"/>
  <c r="R927" i="4"/>
  <c r="P927" i="4"/>
  <c r="O927" i="4"/>
  <c r="M927" i="4"/>
  <c r="T926" i="4"/>
  <c r="S926" i="4"/>
  <c r="R926" i="4"/>
  <c r="P926" i="4"/>
  <c r="O926" i="4"/>
  <c r="M926" i="4"/>
  <c r="T925" i="4"/>
  <c r="S925" i="4"/>
  <c r="R925" i="4"/>
  <c r="P925" i="4"/>
  <c r="O925" i="4"/>
  <c r="M925" i="4"/>
  <c r="T924" i="4"/>
  <c r="S924" i="4"/>
  <c r="R924" i="4"/>
  <c r="P924" i="4"/>
  <c r="O924" i="4"/>
  <c r="M924" i="4"/>
  <c r="T923" i="4"/>
  <c r="S923" i="4"/>
  <c r="R923" i="4"/>
  <c r="P923" i="4"/>
  <c r="O923" i="4"/>
  <c r="M923" i="4"/>
  <c r="T922" i="4"/>
  <c r="S922" i="4"/>
  <c r="R922" i="4"/>
  <c r="P922" i="4"/>
  <c r="O922" i="4"/>
  <c r="M922" i="4"/>
  <c r="T921" i="4"/>
  <c r="S921" i="4"/>
  <c r="R921" i="4"/>
  <c r="P921" i="4"/>
  <c r="O921" i="4"/>
  <c r="M921" i="4"/>
  <c r="T920" i="4"/>
  <c r="S920" i="4"/>
  <c r="R920" i="4"/>
  <c r="P920" i="4"/>
  <c r="O920" i="4"/>
  <c r="M920" i="4"/>
  <c r="T919" i="4"/>
  <c r="S919" i="4"/>
  <c r="R919" i="4"/>
  <c r="P919" i="4"/>
  <c r="O919" i="4"/>
  <c r="M919" i="4"/>
  <c r="T918" i="4"/>
  <c r="S918" i="4"/>
  <c r="R918" i="4"/>
  <c r="P918" i="4"/>
  <c r="O918" i="4"/>
  <c r="M918" i="4"/>
  <c r="T917" i="4"/>
  <c r="S917" i="4"/>
  <c r="R917" i="4"/>
  <c r="P917" i="4"/>
  <c r="O917" i="4"/>
  <c r="M917" i="4"/>
  <c r="T916" i="4"/>
  <c r="S916" i="4"/>
  <c r="R916" i="4"/>
  <c r="P916" i="4"/>
  <c r="O916" i="4"/>
  <c r="M916" i="4"/>
  <c r="T915" i="4"/>
  <c r="S915" i="4"/>
  <c r="R915" i="4"/>
  <c r="P915" i="4"/>
  <c r="O915" i="4"/>
  <c r="M915" i="4"/>
  <c r="T914" i="4"/>
  <c r="S914" i="4"/>
  <c r="R914" i="4"/>
  <c r="P914" i="4"/>
  <c r="O914" i="4"/>
  <c r="M914" i="4"/>
  <c r="T913" i="4"/>
  <c r="S913" i="4"/>
  <c r="R913" i="4"/>
  <c r="P913" i="4"/>
  <c r="O913" i="4"/>
  <c r="M913" i="4"/>
  <c r="T912" i="4"/>
  <c r="S912" i="4"/>
  <c r="R912" i="4"/>
  <c r="P912" i="4"/>
  <c r="O912" i="4"/>
  <c r="M912" i="4"/>
  <c r="T911" i="4"/>
  <c r="S911" i="4"/>
  <c r="R911" i="4"/>
  <c r="P911" i="4"/>
  <c r="O911" i="4"/>
  <c r="M911" i="4"/>
  <c r="T910" i="4"/>
  <c r="S910" i="4"/>
  <c r="R910" i="4"/>
  <c r="P910" i="4"/>
  <c r="O910" i="4"/>
  <c r="M910" i="4"/>
  <c r="T909" i="4"/>
  <c r="S909" i="4"/>
  <c r="R909" i="4"/>
  <c r="P909" i="4"/>
  <c r="O909" i="4"/>
  <c r="M909" i="4"/>
  <c r="T908" i="4"/>
  <c r="S908" i="4"/>
  <c r="R908" i="4"/>
  <c r="P908" i="4"/>
  <c r="O908" i="4"/>
  <c r="M908" i="4"/>
  <c r="T907" i="4"/>
  <c r="S907" i="4"/>
  <c r="R907" i="4"/>
  <c r="P907" i="4"/>
  <c r="O907" i="4"/>
  <c r="M907" i="4"/>
  <c r="T906" i="4"/>
  <c r="S906" i="4"/>
  <c r="R906" i="4"/>
  <c r="P906" i="4"/>
  <c r="O906" i="4"/>
  <c r="M906" i="4"/>
  <c r="T905" i="4"/>
  <c r="S905" i="4"/>
  <c r="R905" i="4"/>
  <c r="P905" i="4"/>
  <c r="O905" i="4"/>
  <c r="M905" i="4"/>
  <c r="T904" i="4"/>
  <c r="S904" i="4"/>
  <c r="R904" i="4"/>
  <c r="P904" i="4"/>
  <c r="O904" i="4"/>
  <c r="M904" i="4"/>
  <c r="T903" i="4"/>
  <c r="S903" i="4"/>
  <c r="R903" i="4"/>
  <c r="P903" i="4"/>
  <c r="O903" i="4"/>
  <c r="M903" i="4"/>
  <c r="T902" i="4"/>
  <c r="S902" i="4"/>
  <c r="R902" i="4"/>
  <c r="P902" i="4"/>
  <c r="O902" i="4"/>
  <c r="M902" i="4"/>
  <c r="T901" i="4"/>
  <c r="S901" i="4"/>
  <c r="R901" i="4"/>
  <c r="P901" i="4"/>
  <c r="O901" i="4"/>
  <c r="M901" i="4"/>
  <c r="T900" i="4"/>
  <c r="S900" i="4"/>
  <c r="R900" i="4"/>
  <c r="P900" i="4"/>
  <c r="O900" i="4"/>
  <c r="M900" i="4"/>
  <c r="T899" i="4"/>
  <c r="S899" i="4"/>
  <c r="R899" i="4"/>
  <c r="P899" i="4"/>
  <c r="O899" i="4"/>
  <c r="M899" i="4"/>
  <c r="T898" i="4"/>
  <c r="S898" i="4"/>
  <c r="R898" i="4"/>
  <c r="P898" i="4"/>
  <c r="O898" i="4"/>
  <c r="M898" i="4"/>
  <c r="T897" i="4"/>
  <c r="S897" i="4"/>
  <c r="R897" i="4"/>
  <c r="P897" i="4"/>
  <c r="O897" i="4"/>
  <c r="M897" i="4"/>
  <c r="T896" i="4"/>
  <c r="S896" i="4"/>
  <c r="R896" i="4"/>
  <c r="P896" i="4"/>
  <c r="O896" i="4"/>
  <c r="M896" i="4"/>
  <c r="T895" i="4"/>
  <c r="S895" i="4"/>
  <c r="R895" i="4"/>
  <c r="P895" i="4"/>
  <c r="O895" i="4"/>
  <c r="M895" i="4"/>
  <c r="T894" i="4"/>
  <c r="S894" i="4"/>
  <c r="R894" i="4"/>
  <c r="P894" i="4"/>
  <c r="O894" i="4"/>
  <c r="M894" i="4"/>
  <c r="T893" i="4"/>
  <c r="S893" i="4"/>
  <c r="R893" i="4"/>
  <c r="P893" i="4"/>
  <c r="O893" i="4"/>
  <c r="M893" i="4"/>
  <c r="T892" i="4"/>
  <c r="S892" i="4"/>
  <c r="R892" i="4"/>
  <c r="P892" i="4"/>
  <c r="O892" i="4"/>
  <c r="M892" i="4"/>
  <c r="T891" i="4"/>
  <c r="S891" i="4"/>
  <c r="R891" i="4"/>
  <c r="P891" i="4"/>
  <c r="O891" i="4"/>
  <c r="M891" i="4"/>
  <c r="T890" i="4"/>
  <c r="S890" i="4"/>
  <c r="R890" i="4"/>
  <c r="P890" i="4"/>
  <c r="O890" i="4"/>
  <c r="M890" i="4"/>
  <c r="T889" i="4"/>
  <c r="S889" i="4"/>
  <c r="R889" i="4"/>
  <c r="P889" i="4"/>
  <c r="O889" i="4"/>
  <c r="M889" i="4"/>
  <c r="T888" i="4"/>
  <c r="S888" i="4"/>
  <c r="R888" i="4"/>
  <c r="P888" i="4"/>
  <c r="O888" i="4"/>
  <c r="M888" i="4"/>
  <c r="T887" i="4"/>
  <c r="S887" i="4"/>
  <c r="R887" i="4"/>
  <c r="P887" i="4"/>
  <c r="O887" i="4"/>
  <c r="M887" i="4"/>
  <c r="T886" i="4"/>
  <c r="S886" i="4"/>
  <c r="R886" i="4"/>
  <c r="P886" i="4"/>
  <c r="O886" i="4"/>
  <c r="M886" i="4"/>
  <c r="T885" i="4"/>
  <c r="S885" i="4"/>
  <c r="R885" i="4"/>
  <c r="P885" i="4"/>
  <c r="O885" i="4"/>
  <c r="M885" i="4"/>
  <c r="T884" i="4"/>
  <c r="S884" i="4"/>
  <c r="R884" i="4"/>
  <c r="P884" i="4"/>
  <c r="O884" i="4"/>
  <c r="M884" i="4"/>
  <c r="T883" i="4"/>
  <c r="S883" i="4"/>
  <c r="R883" i="4"/>
  <c r="P883" i="4"/>
  <c r="O883" i="4"/>
  <c r="M883" i="4"/>
  <c r="T882" i="4"/>
  <c r="S882" i="4"/>
  <c r="R882" i="4"/>
  <c r="P882" i="4"/>
  <c r="O882" i="4"/>
  <c r="M882" i="4"/>
  <c r="T881" i="4"/>
  <c r="S881" i="4"/>
  <c r="R881" i="4"/>
  <c r="P881" i="4"/>
  <c r="O881" i="4"/>
  <c r="M881" i="4"/>
  <c r="T880" i="4"/>
  <c r="S880" i="4"/>
  <c r="R880" i="4"/>
  <c r="P880" i="4"/>
  <c r="O880" i="4"/>
  <c r="M880" i="4"/>
  <c r="T879" i="4"/>
  <c r="S879" i="4"/>
  <c r="R879" i="4"/>
  <c r="P879" i="4"/>
  <c r="O879" i="4"/>
  <c r="M879" i="4"/>
  <c r="T878" i="4"/>
  <c r="S878" i="4"/>
  <c r="R878" i="4"/>
  <c r="P878" i="4"/>
  <c r="O878" i="4"/>
  <c r="M878" i="4"/>
  <c r="T877" i="4"/>
  <c r="S877" i="4"/>
  <c r="R877" i="4"/>
  <c r="P877" i="4"/>
  <c r="O877" i="4"/>
  <c r="M877" i="4"/>
  <c r="T876" i="4"/>
  <c r="S876" i="4"/>
  <c r="R876" i="4"/>
  <c r="P876" i="4"/>
  <c r="O876" i="4"/>
  <c r="M876" i="4"/>
  <c r="T875" i="4"/>
  <c r="S875" i="4"/>
  <c r="R875" i="4"/>
  <c r="P875" i="4"/>
  <c r="O875" i="4"/>
  <c r="M875" i="4"/>
  <c r="T874" i="4"/>
  <c r="S874" i="4"/>
  <c r="R874" i="4"/>
  <c r="P874" i="4"/>
  <c r="O874" i="4"/>
  <c r="M874" i="4"/>
  <c r="T873" i="4"/>
  <c r="S873" i="4"/>
  <c r="R873" i="4"/>
  <c r="P873" i="4"/>
  <c r="O873" i="4"/>
  <c r="M873" i="4"/>
  <c r="T872" i="4"/>
  <c r="S872" i="4"/>
  <c r="R872" i="4"/>
  <c r="P872" i="4"/>
  <c r="O872" i="4"/>
  <c r="M872" i="4"/>
  <c r="T871" i="4"/>
  <c r="S871" i="4"/>
  <c r="R871" i="4"/>
  <c r="P871" i="4"/>
  <c r="O871" i="4"/>
  <c r="M871" i="4"/>
  <c r="T870" i="4"/>
  <c r="S870" i="4"/>
  <c r="R870" i="4"/>
  <c r="P870" i="4"/>
  <c r="O870" i="4"/>
  <c r="M870" i="4"/>
  <c r="T869" i="4"/>
  <c r="S869" i="4"/>
  <c r="R869" i="4"/>
  <c r="P869" i="4"/>
  <c r="O869" i="4"/>
  <c r="M869" i="4"/>
  <c r="T868" i="4"/>
  <c r="S868" i="4"/>
  <c r="R868" i="4"/>
  <c r="P868" i="4"/>
  <c r="O868" i="4"/>
  <c r="M868" i="4"/>
  <c r="T867" i="4"/>
  <c r="S867" i="4"/>
  <c r="R867" i="4"/>
  <c r="P867" i="4"/>
  <c r="O867" i="4"/>
  <c r="M867" i="4"/>
  <c r="T866" i="4"/>
  <c r="S866" i="4"/>
  <c r="R866" i="4"/>
  <c r="P866" i="4"/>
  <c r="O866" i="4"/>
  <c r="M866" i="4"/>
  <c r="T865" i="4"/>
  <c r="S865" i="4"/>
  <c r="R865" i="4"/>
  <c r="P865" i="4"/>
  <c r="O865" i="4"/>
  <c r="M865" i="4"/>
  <c r="T864" i="4"/>
  <c r="S864" i="4"/>
  <c r="R864" i="4"/>
  <c r="P864" i="4"/>
  <c r="O864" i="4"/>
  <c r="M864" i="4"/>
  <c r="T863" i="4"/>
  <c r="S863" i="4"/>
  <c r="R863" i="4"/>
  <c r="P863" i="4"/>
  <c r="O863" i="4"/>
  <c r="M863" i="4"/>
  <c r="T862" i="4"/>
  <c r="S862" i="4"/>
  <c r="R862" i="4"/>
  <c r="P862" i="4"/>
  <c r="O862" i="4"/>
  <c r="M862" i="4"/>
  <c r="T861" i="4"/>
  <c r="S861" i="4"/>
  <c r="R861" i="4"/>
  <c r="P861" i="4"/>
  <c r="O861" i="4"/>
  <c r="M861" i="4"/>
  <c r="T860" i="4"/>
  <c r="S860" i="4"/>
  <c r="R860" i="4"/>
  <c r="P860" i="4"/>
  <c r="O860" i="4"/>
  <c r="M860" i="4"/>
  <c r="T859" i="4"/>
  <c r="S859" i="4"/>
  <c r="R859" i="4"/>
  <c r="P859" i="4"/>
  <c r="O859" i="4"/>
  <c r="M859" i="4"/>
  <c r="T858" i="4"/>
  <c r="S858" i="4"/>
  <c r="R858" i="4"/>
  <c r="P858" i="4"/>
  <c r="O858" i="4"/>
  <c r="M858" i="4"/>
  <c r="T857" i="4"/>
  <c r="S857" i="4"/>
  <c r="R857" i="4"/>
  <c r="P857" i="4"/>
  <c r="O857" i="4"/>
  <c r="M857" i="4"/>
  <c r="T856" i="4"/>
  <c r="S856" i="4"/>
  <c r="R856" i="4"/>
  <c r="P856" i="4"/>
  <c r="O856" i="4"/>
  <c r="M856" i="4"/>
  <c r="T855" i="4"/>
  <c r="S855" i="4"/>
  <c r="R855" i="4"/>
  <c r="P855" i="4"/>
  <c r="O855" i="4"/>
  <c r="M855" i="4"/>
  <c r="T854" i="4"/>
  <c r="S854" i="4"/>
  <c r="R854" i="4"/>
  <c r="P854" i="4"/>
  <c r="O854" i="4"/>
  <c r="M854" i="4"/>
  <c r="T853" i="4"/>
  <c r="S853" i="4"/>
  <c r="R853" i="4"/>
  <c r="P853" i="4"/>
  <c r="O853" i="4"/>
  <c r="M853" i="4"/>
  <c r="T852" i="4"/>
  <c r="S852" i="4"/>
  <c r="R852" i="4"/>
  <c r="P852" i="4"/>
  <c r="O852" i="4"/>
  <c r="M852" i="4"/>
  <c r="T851" i="4"/>
  <c r="S851" i="4"/>
  <c r="R851" i="4"/>
  <c r="P851" i="4"/>
  <c r="O851" i="4"/>
  <c r="M851" i="4"/>
  <c r="T850" i="4"/>
  <c r="S850" i="4"/>
  <c r="R850" i="4"/>
  <c r="P850" i="4"/>
  <c r="O850" i="4"/>
  <c r="M850" i="4"/>
  <c r="T849" i="4"/>
  <c r="S849" i="4"/>
  <c r="R849" i="4"/>
  <c r="P849" i="4"/>
  <c r="O849" i="4"/>
  <c r="M849" i="4"/>
  <c r="T848" i="4"/>
  <c r="S848" i="4"/>
  <c r="R848" i="4"/>
  <c r="P848" i="4"/>
  <c r="O848" i="4"/>
  <c r="M848" i="4"/>
  <c r="T847" i="4"/>
  <c r="S847" i="4"/>
  <c r="R847" i="4"/>
  <c r="P847" i="4"/>
  <c r="O847" i="4"/>
  <c r="M847" i="4"/>
  <c r="T846" i="4"/>
  <c r="S846" i="4"/>
  <c r="R846" i="4"/>
  <c r="P846" i="4"/>
  <c r="O846" i="4"/>
  <c r="M846" i="4"/>
  <c r="T845" i="4"/>
  <c r="S845" i="4"/>
  <c r="R845" i="4"/>
  <c r="P845" i="4"/>
  <c r="O845" i="4"/>
  <c r="M845" i="4"/>
  <c r="T844" i="4"/>
  <c r="S844" i="4"/>
  <c r="R844" i="4"/>
  <c r="P844" i="4"/>
  <c r="O844" i="4"/>
  <c r="M844" i="4"/>
  <c r="T843" i="4"/>
  <c r="S843" i="4"/>
  <c r="R843" i="4"/>
  <c r="P843" i="4"/>
  <c r="O843" i="4"/>
  <c r="M843" i="4"/>
  <c r="T842" i="4"/>
  <c r="S842" i="4"/>
  <c r="R842" i="4"/>
  <c r="P842" i="4"/>
  <c r="O842" i="4"/>
  <c r="M842" i="4"/>
  <c r="T841" i="4"/>
  <c r="S841" i="4"/>
  <c r="R841" i="4"/>
  <c r="P841" i="4"/>
  <c r="O841" i="4"/>
  <c r="M841" i="4"/>
  <c r="T840" i="4"/>
  <c r="S840" i="4"/>
  <c r="R840" i="4"/>
  <c r="P840" i="4"/>
  <c r="O840" i="4"/>
  <c r="M840" i="4"/>
  <c r="T839" i="4"/>
  <c r="S839" i="4"/>
  <c r="R839" i="4"/>
  <c r="P839" i="4"/>
  <c r="O839" i="4"/>
  <c r="M839" i="4"/>
  <c r="T838" i="4"/>
  <c r="S838" i="4"/>
  <c r="R838" i="4"/>
  <c r="P838" i="4"/>
  <c r="O838" i="4"/>
  <c r="M838" i="4"/>
  <c r="T837" i="4"/>
  <c r="S837" i="4"/>
  <c r="R837" i="4"/>
  <c r="P837" i="4"/>
  <c r="O837" i="4"/>
  <c r="M837" i="4"/>
  <c r="T836" i="4"/>
  <c r="S836" i="4"/>
  <c r="R836" i="4"/>
  <c r="P836" i="4"/>
  <c r="O836" i="4"/>
  <c r="M836" i="4"/>
  <c r="T835" i="4"/>
  <c r="S835" i="4"/>
  <c r="R835" i="4"/>
  <c r="P835" i="4"/>
  <c r="O835" i="4"/>
  <c r="M835" i="4"/>
  <c r="T834" i="4"/>
  <c r="S834" i="4"/>
  <c r="R834" i="4"/>
  <c r="P834" i="4"/>
  <c r="O834" i="4"/>
  <c r="M834" i="4"/>
  <c r="T833" i="4"/>
  <c r="S833" i="4"/>
  <c r="R833" i="4"/>
  <c r="P833" i="4"/>
  <c r="O833" i="4"/>
  <c r="M833" i="4"/>
  <c r="T832" i="4"/>
  <c r="S832" i="4"/>
  <c r="R832" i="4"/>
  <c r="P832" i="4"/>
  <c r="O832" i="4"/>
  <c r="M832" i="4"/>
  <c r="T831" i="4"/>
  <c r="S831" i="4"/>
  <c r="R831" i="4"/>
  <c r="P831" i="4"/>
  <c r="O831" i="4"/>
  <c r="M831" i="4"/>
  <c r="T830" i="4"/>
  <c r="S830" i="4"/>
  <c r="R830" i="4"/>
  <c r="P830" i="4"/>
  <c r="O830" i="4"/>
  <c r="M830" i="4"/>
  <c r="T829" i="4"/>
  <c r="S829" i="4"/>
  <c r="R829" i="4"/>
  <c r="P829" i="4"/>
  <c r="O829" i="4"/>
  <c r="M829" i="4"/>
  <c r="T828" i="4"/>
  <c r="S828" i="4"/>
  <c r="R828" i="4"/>
  <c r="P828" i="4"/>
  <c r="O828" i="4"/>
  <c r="M828" i="4"/>
  <c r="T827" i="4"/>
  <c r="S827" i="4"/>
  <c r="R827" i="4"/>
  <c r="P827" i="4"/>
  <c r="O827" i="4"/>
  <c r="M827" i="4"/>
  <c r="T826" i="4"/>
  <c r="S826" i="4"/>
  <c r="R826" i="4"/>
  <c r="P826" i="4"/>
  <c r="O826" i="4"/>
  <c r="M826" i="4"/>
  <c r="T825" i="4"/>
  <c r="S825" i="4"/>
  <c r="R825" i="4"/>
  <c r="P825" i="4"/>
  <c r="O825" i="4"/>
  <c r="M825" i="4"/>
  <c r="T824" i="4"/>
  <c r="S824" i="4"/>
  <c r="R824" i="4"/>
  <c r="P824" i="4"/>
  <c r="O824" i="4"/>
  <c r="M824" i="4"/>
  <c r="T823" i="4"/>
  <c r="S823" i="4"/>
  <c r="R823" i="4"/>
  <c r="P823" i="4"/>
  <c r="O823" i="4"/>
  <c r="M823" i="4"/>
  <c r="T822" i="4"/>
  <c r="S822" i="4"/>
  <c r="R822" i="4"/>
  <c r="P822" i="4"/>
  <c r="O822" i="4"/>
  <c r="M822" i="4"/>
  <c r="T821" i="4"/>
  <c r="S821" i="4"/>
  <c r="R821" i="4"/>
  <c r="P821" i="4"/>
  <c r="O821" i="4"/>
  <c r="M821" i="4"/>
  <c r="T820" i="4"/>
  <c r="S820" i="4"/>
  <c r="R820" i="4"/>
  <c r="P820" i="4"/>
  <c r="O820" i="4"/>
  <c r="M820" i="4"/>
  <c r="T819" i="4"/>
  <c r="S819" i="4"/>
  <c r="R819" i="4"/>
  <c r="P819" i="4"/>
  <c r="O819" i="4"/>
  <c r="M819" i="4"/>
  <c r="T818" i="4"/>
  <c r="S818" i="4"/>
  <c r="R818" i="4"/>
  <c r="P818" i="4"/>
  <c r="O818" i="4"/>
  <c r="M818" i="4"/>
  <c r="T817" i="4"/>
  <c r="S817" i="4"/>
  <c r="R817" i="4"/>
  <c r="P817" i="4"/>
  <c r="O817" i="4"/>
  <c r="M817" i="4"/>
  <c r="T816" i="4"/>
  <c r="S816" i="4"/>
  <c r="R816" i="4"/>
  <c r="P816" i="4"/>
  <c r="O816" i="4"/>
  <c r="M816" i="4"/>
  <c r="T815" i="4"/>
  <c r="S815" i="4"/>
  <c r="R815" i="4"/>
  <c r="P815" i="4"/>
  <c r="O815" i="4"/>
  <c r="M815" i="4"/>
  <c r="T814" i="4"/>
  <c r="S814" i="4"/>
  <c r="R814" i="4"/>
  <c r="P814" i="4"/>
  <c r="O814" i="4"/>
  <c r="M814" i="4"/>
  <c r="T813" i="4"/>
  <c r="S813" i="4"/>
  <c r="R813" i="4"/>
  <c r="P813" i="4"/>
  <c r="O813" i="4"/>
  <c r="M813" i="4"/>
  <c r="T812" i="4"/>
  <c r="S812" i="4"/>
  <c r="R812" i="4"/>
  <c r="P812" i="4"/>
  <c r="O812" i="4"/>
  <c r="M812" i="4"/>
  <c r="T811" i="4"/>
  <c r="S811" i="4"/>
  <c r="R811" i="4"/>
  <c r="P811" i="4"/>
  <c r="O811" i="4"/>
  <c r="M811" i="4"/>
  <c r="T810" i="4"/>
  <c r="S810" i="4"/>
  <c r="R810" i="4"/>
  <c r="P810" i="4"/>
  <c r="O810" i="4"/>
  <c r="M810" i="4"/>
  <c r="T809" i="4"/>
  <c r="S809" i="4"/>
  <c r="R809" i="4"/>
  <c r="P809" i="4"/>
  <c r="O809" i="4"/>
  <c r="M809" i="4"/>
  <c r="T808" i="4"/>
  <c r="S808" i="4"/>
  <c r="R808" i="4"/>
  <c r="P808" i="4"/>
  <c r="O808" i="4"/>
  <c r="M808" i="4"/>
  <c r="T807" i="4"/>
  <c r="S807" i="4"/>
  <c r="R807" i="4"/>
  <c r="P807" i="4"/>
  <c r="O807" i="4"/>
  <c r="M807" i="4"/>
  <c r="T806" i="4"/>
  <c r="S806" i="4"/>
  <c r="R806" i="4"/>
  <c r="P806" i="4"/>
  <c r="O806" i="4"/>
  <c r="M806" i="4"/>
  <c r="T805" i="4"/>
  <c r="S805" i="4"/>
  <c r="R805" i="4"/>
  <c r="P805" i="4"/>
  <c r="O805" i="4"/>
  <c r="M805" i="4"/>
  <c r="T804" i="4"/>
  <c r="S804" i="4"/>
  <c r="R804" i="4"/>
  <c r="P804" i="4"/>
  <c r="O804" i="4"/>
  <c r="M804" i="4"/>
  <c r="T803" i="4"/>
  <c r="S803" i="4"/>
  <c r="R803" i="4"/>
  <c r="P803" i="4"/>
  <c r="O803" i="4"/>
  <c r="M803" i="4"/>
  <c r="T802" i="4"/>
  <c r="S802" i="4"/>
  <c r="R802" i="4"/>
  <c r="P802" i="4"/>
  <c r="O802" i="4"/>
  <c r="M802" i="4"/>
  <c r="T801" i="4"/>
  <c r="S801" i="4"/>
  <c r="R801" i="4"/>
  <c r="P801" i="4"/>
  <c r="O801" i="4"/>
  <c r="M801" i="4"/>
  <c r="T800" i="4"/>
  <c r="S800" i="4"/>
  <c r="R800" i="4"/>
  <c r="P800" i="4"/>
  <c r="O800" i="4"/>
  <c r="M800" i="4"/>
  <c r="T799" i="4"/>
  <c r="S799" i="4"/>
  <c r="R799" i="4"/>
  <c r="P799" i="4"/>
  <c r="O799" i="4"/>
  <c r="M799" i="4"/>
  <c r="T798" i="4"/>
  <c r="S798" i="4"/>
  <c r="R798" i="4"/>
  <c r="P798" i="4"/>
  <c r="O798" i="4"/>
  <c r="M798" i="4"/>
  <c r="T797" i="4"/>
  <c r="S797" i="4"/>
  <c r="R797" i="4"/>
  <c r="P797" i="4"/>
  <c r="O797" i="4"/>
  <c r="M797" i="4"/>
  <c r="T796" i="4"/>
  <c r="S796" i="4"/>
  <c r="R796" i="4"/>
  <c r="P796" i="4"/>
  <c r="O796" i="4"/>
  <c r="M796" i="4"/>
  <c r="T795" i="4"/>
  <c r="S795" i="4"/>
  <c r="R795" i="4"/>
  <c r="P795" i="4"/>
  <c r="O795" i="4"/>
  <c r="M795" i="4"/>
  <c r="T794" i="4"/>
  <c r="S794" i="4"/>
  <c r="R794" i="4"/>
  <c r="P794" i="4"/>
  <c r="O794" i="4"/>
  <c r="M794" i="4"/>
  <c r="T793" i="4"/>
  <c r="S793" i="4"/>
  <c r="R793" i="4"/>
  <c r="P793" i="4"/>
  <c r="O793" i="4"/>
  <c r="M793" i="4"/>
  <c r="T792" i="4"/>
  <c r="S792" i="4"/>
  <c r="R792" i="4"/>
  <c r="P792" i="4"/>
  <c r="O792" i="4"/>
  <c r="M792" i="4"/>
  <c r="T791" i="4"/>
  <c r="S791" i="4"/>
  <c r="R791" i="4"/>
  <c r="P791" i="4"/>
  <c r="O791" i="4"/>
  <c r="M791" i="4"/>
  <c r="T790" i="4"/>
  <c r="S790" i="4"/>
  <c r="R790" i="4"/>
  <c r="P790" i="4"/>
  <c r="O790" i="4"/>
  <c r="M790" i="4"/>
  <c r="T789" i="4"/>
  <c r="S789" i="4"/>
  <c r="R789" i="4"/>
  <c r="P789" i="4"/>
  <c r="O789" i="4"/>
  <c r="M789" i="4"/>
  <c r="T788" i="4"/>
  <c r="S788" i="4"/>
  <c r="R788" i="4"/>
  <c r="P788" i="4"/>
  <c r="O788" i="4"/>
  <c r="M788" i="4"/>
  <c r="T787" i="4"/>
  <c r="S787" i="4"/>
  <c r="R787" i="4"/>
  <c r="P787" i="4"/>
  <c r="O787" i="4"/>
  <c r="M787" i="4"/>
  <c r="T786" i="4"/>
  <c r="S786" i="4"/>
  <c r="R786" i="4"/>
  <c r="P786" i="4"/>
  <c r="O786" i="4"/>
  <c r="M786" i="4"/>
  <c r="T785" i="4"/>
  <c r="S785" i="4"/>
  <c r="R785" i="4"/>
  <c r="P785" i="4"/>
  <c r="O785" i="4"/>
  <c r="M785" i="4"/>
  <c r="T784" i="4"/>
  <c r="S784" i="4"/>
  <c r="R784" i="4"/>
  <c r="P784" i="4"/>
  <c r="O784" i="4"/>
  <c r="M784" i="4"/>
  <c r="T783" i="4"/>
  <c r="S783" i="4"/>
  <c r="R783" i="4"/>
  <c r="P783" i="4"/>
  <c r="O783" i="4"/>
  <c r="M783" i="4"/>
  <c r="T782" i="4"/>
  <c r="S782" i="4"/>
  <c r="R782" i="4"/>
  <c r="P782" i="4"/>
  <c r="O782" i="4"/>
  <c r="M782" i="4"/>
  <c r="T781" i="4"/>
  <c r="S781" i="4"/>
  <c r="R781" i="4"/>
  <c r="P781" i="4"/>
  <c r="O781" i="4"/>
  <c r="M781" i="4"/>
  <c r="T780" i="4"/>
  <c r="S780" i="4"/>
  <c r="R780" i="4"/>
  <c r="P780" i="4"/>
  <c r="O780" i="4"/>
  <c r="M780" i="4"/>
  <c r="T779" i="4"/>
  <c r="S779" i="4"/>
  <c r="R779" i="4"/>
  <c r="P779" i="4"/>
  <c r="O779" i="4"/>
  <c r="M779" i="4"/>
  <c r="T778" i="4"/>
  <c r="S778" i="4"/>
  <c r="R778" i="4"/>
  <c r="P778" i="4"/>
  <c r="O778" i="4"/>
  <c r="M778" i="4"/>
  <c r="T777" i="4"/>
  <c r="S777" i="4"/>
  <c r="R777" i="4"/>
  <c r="P777" i="4"/>
  <c r="O777" i="4"/>
  <c r="M777" i="4"/>
  <c r="T776" i="4"/>
  <c r="S776" i="4"/>
  <c r="R776" i="4"/>
  <c r="P776" i="4"/>
  <c r="O776" i="4"/>
  <c r="M776" i="4"/>
  <c r="T775" i="4"/>
  <c r="S775" i="4"/>
  <c r="R775" i="4"/>
  <c r="P775" i="4"/>
  <c r="O775" i="4"/>
  <c r="M775" i="4"/>
  <c r="T774" i="4"/>
  <c r="S774" i="4"/>
  <c r="R774" i="4"/>
  <c r="P774" i="4"/>
  <c r="O774" i="4"/>
  <c r="M774" i="4"/>
  <c r="T773" i="4"/>
  <c r="S773" i="4"/>
  <c r="R773" i="4"/>
  <c r="P773" i="4"/>
  <c r="O773" i="4"/>
  <c r="M773" i="4"/>
  <c r="T772" i="4"/>
  <c r="S772" i="4"/>
  <c r="R772" i="4"/>
  <c r="P772" i="4"/>
  <c r="O772" i="4"/>
  <c r="M772" i="4"/>
  <c r="T771" i="4"/>
  <c r="S771" i="4"/>
  <c r="R771" i="4"/>
  <c r="P771" i="4"/>
  <c r="O771" i="4"/>
  <c r="M771" i="4"/>
  <c r="T770" i="4"/>
  <c r="S770" i="4"/>
  <c r="R770" i="4"/>
  <c r="P770" i="4"/>
  <c r="O770" i="4"/>
  <c r="M770" i="4"/>
  <c r="T769" i="4"/>
  <c r="S769" i="4"/>
  <c r="R769" i="4"/>
  <c r="P769" i="4"/>
  <c r="O769" i="4"/>
  <c r="M769" i="4"/>
  <c r="T768" i="4"/>
  <c r="S768" i="4"/>
  <c r="R768" i="4"/>
  <c r="P768" i="4"/>
  <c r="O768" i="4"/>
  <c r="M768" i="4"/>
  <c r="T767" i="4"/>
  <c r="S767" i="4"/>
  <c r="R767" i="4"/>
  <c r="P767" i="4"/>
  <c r="O767" i="4"/>
  <c r="M767" i="4"/>
  <c r="T766" i="4"/>
  <c r="S766" i="4"/>
  <c r="R766" i="4"/>
  <c r="P766" i="4"/>
  <c r="O766" i="4"/>
  <c r="M766" i="4"/>
  <c r="T765" i="4"/>
  <c r="S765" i="4"/>
  <c r="R765" i="4"/>
  <c r="P765" i="4"/>
  <c r="O765" i="4"/>
  <c r="M765" i="4"/>
  <c r="T764" i="4"/>
  <c r="S764" i="4"/>
  <c r="R764" i="4"/>
  <c r="P764" i="4"/>
  <c r="O764" i="4"/>
  <c r="M764" i="4"/>
  <c r="T763" i="4"/>
  <c r="S763" i="4"/>
  <c r="R763" i="4"/>
  <c r="P763" i="4"/>
  <c r="O763" i="4"/>
  <c r="M763" i="4"/>
  <c r="T762" i="4"/>
  <c r="S762" i="4"/>
  <c r="R762" i="4"/>
  <c r="P762" i="4"/>
  <c r="O762" i="4"/>
  <c r="M762" i="4"/>
  <c r="T761" i="4"/>
  <c r="S761" i="4"/>
  <c r="R761" i="4"/>
  <c r="P761" i="4"/>
  <c r="O761" i="4"/>
  <c r="M761" i="4"/>
  <c r="T760" i="4"/>
  <c r="S760" i="4"/>
  <c r="R760" i="4"/>
  <c r="P760" i="4"/>
  <c r="O760" i="4"/>
  <c r="M760" i="4"/>
  <c r="T759" i="4"/>
  <c r="S759" i="4"/>
  <c r="R759" i="4"/>
  <c r="P759" i="4"/>
  <c r="O759" i="4"/>
  <c r="M759" i="4"/>
  <c r="T758" i="4"/>
  <c r="S758" i="4"/>
  <c r="R758" i="4"/>
  <c r="P758" i="4"/>
  <c r="O758" i="4"/>
  <c r="M758" i="4"/>
  <c r="T757" i="4"/>
  <c r="S757" i="4"/>
  <c r="R757" i="4"/>
  <c r="P757" i="4"/>
  <c r="O757" i="4"/>
  <c r="M757" i="4"/>
  <c r="T756" i="4"/>
  <c r="S756" i="4"/>
  <c r="R756" i="4"/>
  <c r="P756" i="4"/>
  <c r="O756" i="4"/>
  <c r="M756" i="4"/>
  <c r="T755" i="4"/>
  <c r="S755" i="4"/>
  <c r="R755" i="4"/>
  <c r="P755" i="4"/>
  <c r="O755" i="4"/>
  <c r="M755" i="4"/>
  <c r="T754" i="4"/>
  <c r="S754" i="4"/>
  <c r="R754" i="4"/>
  <c r="P754" i="4"/>
  <c r="O754" i="4"/>
  <c r="M754" i="4"/>
  <c r="T753" i="4"/>
  <c r="S753" i="4"/>
  <c r="R753" i="4"/>
  <c r="P753" i="4"/>
  <c r="O753" i="4"/>
  <c r="M753" i="4"/>
  <c r="T752" i="4"/>
  <c r="S752" i="4"/>
  <c r="R752" i="4"/>
  <c r="P752" i="4"/>
  <c r="O752" i="4"/>
  <c r="M752" i="4"/>
  <c r="T751" i="4"/>
  <c r="S751" i="4"/>
  <c r="R751" i="4"/>
  <c r="P751" i="4"/>
  <c r="O751" i="4"/>
  <c r="M751" i="4"/>
  <c r="T750" i="4"/>
  <c r="S750" i="4"/>
  <c r="R750" i="4"/>
  <c r="P750" i="4"/>
  <c r="O750" i="4"/>
  <c r="M750" i="4"/>
  <c r="T749" i="4"/>
  <c r="S749" i="4"/>
  <c r="R749" i="4"/>
  <c r="P749" i="4"/>
  <c r="O749" i="4"/>
  <c r="M749" i="4"/>
  <c r="T748" i="4"/>
  <c r="S748" i="4"/>
  <c r="R748" i="4"/>
  <c r="P748" i="4"/>
  <c r="O748" i="4"/>
  <c r="M748" i="4"/>
  <c r="T747" i="4"/>
  <c r="S747" i="4"/>
  <c r="R747" i="4"/>
  <c r="P747" i="4"/>
  <c r="O747" i="4"/>
  <c r="M747" i="4"/>
  <c r="T746" i="4"/>
  <c r="S746" i="4"/>
  <c r="R746" i="4"/>
  <c r="P746" i="4"/>
  <c r="O746" i="4"/>
  <c r="M746" i="4"/>
  <c r="T745" i="4"/>
  <c r="S745" i="4"/>
  <c r="R745" i="4"/>
  <c r="P745" i="4"/>
  <c r="O745" i="4"/>
  <c r="M745" i="4"/>
  <c r="T744" i="4"/>
  <c r="S744" i="4"/>
  <c r="R744" i="4"/>
  <c r="P744" i="4"/>
  <c r="O744" i="4"/>
  <c r="M744" i="4"/>
  <c r="T743" i="4"/>
  <c r="S743" i="4"/>
  <c r="R743" i="4"/>
  <c r="P743" i="4"/>
  <c r="O743" i="4"/>
  <c r="M743" i="4"/>
  <c r="T742" i="4"/>
  <c r="S742" i="4"/>
  <c r="R742" i="4"/>
  <c r="P742" i="4"/>
  <c r="O742" i="4"/>
  <c r="M742" i="4"/>
  <c r="T741" i="4"/>
  <c r="S741" i="4"/>
  <c r="R741" i="4"/>
  <c r="P741" i="4"/>
  <c r="O741" i="4"/>
  <c r="M741" i="4"/>
  <c r="T740" i="4"/>
  <c r="S740" i="4"/>
  <c r="R740" i="4"/>
  <c r="P740" i="4"/>
  <c r="O740" i="4"/>
  <c r="M740" i="4"/>
  <c r="T739" i="4"/>
  <c r="S739" i="4"/>
  <c r="R739" i="4"/>
  <c r="P739" i="4"/>
  <c r="O739" i="4"/>
  <c r="M739" i="4"/>
  <c r="T738" i="4"/>
  <c r="S738" i="4"/>
  <c r="R738" i="4"/>
  <c r="P738" i="4"/>
  <c r="O738" i="4"/>
  <c r="M738" i="4"/>
  <c r="T737" i="4"/>
  <c r="S737" i="4"/>
  <c r="R737" i="4"/>
  <c r="P737" i="4"/>
  <c r="O737" i="4"/>
  <c r="M737" i="4"/>
  <c r="T736" i="4"/>
  <c r="S736" i="4"/>
  <c r="R736" i="4"/>
  <c r="P736" i="4"/>
  <c r="O736" i="4"/>
  <c r="M736" i="4"/>
  <c r="T735" i="4"/>
  <c r="S735" i="4"/>
  <c r="R735" i="4"/>
  <c r="P735" i="4"/>
  <c r="O735" i="4"/>
  <c r="M735" i="4"/>
  <c r="T734" i="4"/>
  <c r="S734" i="4"/>
  <c r="R734" i="4"/>
  <c r="P734" i="4"/>
  <c r="O734" i="4"/>
  <c r="M734" i="4"/>
  <c r="T733" i="4"/>
  <c r="S733" i="4"/>
  <c r="R733" i="4"/>
  <c r="P733" i="4"/>
  <c r="O733" i="4"/>
  <c r="M733" i="4"/>
  <c r="T732" i="4"/>
  <c r="S732" i="4"/>
  <c r="R732" i="4"/>
  <c r="P732" i="4"/>
  <c r="O732" i="4"/>
  <c r="M732" i="4"/>
  <c r="T731" i="4"/>
  <c r="S731" i="4"/>
  <c r="R731" i="4"/>
  <c r="P731" i="4"/>
  <c r="O731" i="4"/>
  <c r="M731" i="4"/>
  <c r="T730" i="4"/>
  <c r="S730" i="4"/>
  <c r="R730" i="4"/>
  <c r="P730" i="4"/>
  <c r="O730" i="4"/>
  <c r="M730" i="4"/>
  <c r="T729" i="4"/>
  <c r="S729" i="4"/>
  <c r="R729" i="4"/>
  <c r="P729" i="4"/>
  <c r="O729" i="4"/>
  <c r="M729" i="4"/>
  <c r="T728" i="4"/>
  <c r="S728" i="4"/>
  <c r="R728" i="4"/>
  <c r="P728" i="4"/>
  <c r="O728" i="4"/>
  <c r="M728" i="4"/>
  <c r="T727" i="4"/>
  <c r="S727" i="4"/>
  <c r="R727" i="4"/>
  <c r="P727" i="4"/>
  <c r="O727" i="4"/>
  <c r="M727" i="4"/>
  <c r="T726" i="4"/>
  <c r="S726" i="4"/>
  <c r="R726" i="4"/>
  <c r="P726" i="4"/>
  <c r="O726" i="4"/>
  <c r="M726" i="4"/>
  <c r="T725" i="4"/>
  <c r="S725" i="4"/>
  <c r="R725" i="4"/>
  <c r="P725" i="4"/>
  <c r="O725" i="4"/>
  <c r="M725" i="4"/>
  <c r="T724" i="4"/>
  <c r="S724" i="4"/>
  <c r="R724" i="4"/>
  <c r="P724" i="4"/>
  <c r="O724" i="4"/>
  <c r="M724" i="4"/>
  <c r="T723" i="4"/>
  <c r="S723" i="4"/>
  <c r="R723" i="4"/>
  <c r="P723" i="4"/>
  <c r="O723" i="4"/>
  <c r="M723" i="4"/>
  <c r="T722" i="4"/>
  <c r="S722" i="4"/>
  <c r="R722" i="4"/>
  <c r="P722" i="4"/>
  <c r="O722" i="4"/>
  <c r="M722" i="4"/>
  <c r="T721" i="4"/>
  <c r="S721" i="4"/>
  <c r="R721" i="4"/>
  <c r="P721" i="4"/>
  <c r="O721" i="4"/>
  <c r="M721" i="4"/>
  <c r="T720" i="4"/>
  <c r="S720" i="4"/>
  <c r="R720" i="4"/>
  <c r="P720" i="4"/>
  <c r="O720" i="4"/>
  <c r="M720" i="4"/>
  <c r="T719" i="4"/>
  <c r="S719" i="4"/>
  <c r="R719" i="4"/>
  <c r="P719" i="4"/>
  <c r="O719" i="4"/>
  <c r="M719" i="4"/>
  <c r="T718" i="4"/>
  <c r="S718" i="4"/>
  <c r="R718" i="4"/>
  <c r="P718" i="4"/>
  <c r="O718" i="4"/>
  <c r="M718" i="4"/>
  <c r="T717" i="4"/>
  <c r="S717" i="4"/>
  <c r="R717" i="4"/>
  <c r="P717" i="4"/>
  <c r="O717" i="4"/>
  <c r="M717" i="4"/>
  <c r="T716" i="4"/>
  <c r="S716" i="4"/>
  <c r="R716" i="4"/>
  <c r="P716" i="4"/>
  <c r="O716" i="4"/>
  <c r="M716" i="4"/>
  <c r="T715" i="4"/>
  <c r="S715" i="4"/>
  <c r="R715" i="4"/>
  <c r="P715" i="4"/>
  <c r="O715" i="4"/>
  <c r="M715" i="4"/>
  <c r="T714" i="4"/>
  <c r="S714" i="4"/>
  <c r="R714" i="4"/>
  <c r="P714" i="4"/>
  <c r="O714" i="4"/>
  <c r="M714" i="4"/>
  <c r="T713" i="4"/>
  <c r="S713" i="4"/>
  <c r="R713" i="4"/>
  <c r="P713" i="4"/>
  <c r="O713" i="4"/>
  <c r="M713" i="4"/>
  <c r="T712" i="4"/>
  <c r="S712" i="4"/>
  <c r="R712" i="4"/>
  <c r="P712" i="4"/>
  <c r="O712" i="4"/>
  <c r="M712" i="4"/>
  <c r="T711" i="4"/>
  <c r="S711" i="4"/>
  <c r="R711" i="4"/>
  <c r="P711" i="4"/>
  <c r="O711" i="4"/>
  <c r="M711" i="4"/>
  <c r="T710" i="4"/>
  <c r="S710" i="4"/>
  <c r="R710" i="4"/>
  <c r="P710" i="4"/>
  <c r="O710" i="4"/>
  <c r="M710" i="4"/>
  <c r="T709" i="4"/>
  <c r="S709" i="4"/>
  <c r="R709" i="4"/>
  <c r="P709" i="4"/>
  <c r="O709" i="4"/>
  <c r="M709" i="4"/>
  <c r="T708" i="4"/>
  <c r="S708" i="4"/>
  <c r="R708" i="4"/>
  <c r="P708" i="4"/>
  <c r="O708" i="4"/>
  <c r="M708" i="4"/>
  <c r="T707" i="4"/>
  <c r="S707" i="4"/>
  <c r="R707" i="4"/>
  <c r="P707" i="4"/>
  <c r="O707" i="4"/>
  <c r="M707" i="4"/>
  <c r="T706" i="4"/>
  <c r="S706" i="4"/>
  <c r="R706" i="4"/>
  <c r="P706" i="4"/>
  <c r="O706" i="4"/>
  <c r="M706" i="4"/>
  <c r="T705" i="4"/>
  <c r="S705" i="4"/>
  <c r="R705" i="4"/>
  <c r="P705" i="4"/>
  <c r="O705" i="4"/>
  <c r="M705" i="4"/>
  <c r="T704" i="4"/>
  <c r="S704" i="4"/>
  <c r="R704" i="4"/>
  <c r="P704" i="4"/>
  <c r="O704" i="4"/>
  <c r="M704" i="4"/>
  <c r="T703" i="4"/>
  <c r="S703" i="4"/>
  <c r="R703" i="4"/>
  <c r="P703" i="4"/>
  <c r="O703" i="4"/>
  <c r="M703" i="4"/>
  <c r="T702" i="4"/>
  <c r="S702" i="4"/>
  <c r="R702" i="4"/>
  <c r="P702" i="4"/>
  <c r="O702" i="4"/>
  <c r="M702" i="4"/>
  <c r="T701" i="4"/>
  <c r="S701" i="4"/>
  <c r="R701" i="4"/>
  <c r="P701" i="4"/>
  <c r="O701" i="4"/>
  <c r="M701" i="4"/>
  <c r="T700" i="4"/>
  <c r="S700" i="4"/>
  <c r="R700" i="4"/>
  <c r="P700" i="4"/>
  <c r="O700" i="4"/>
  <c r="M700" i="4"/>
  <c r="T699" i="4"/>
  <c r="S699" i="4"/>
  <c r="R699" i="4"/>
  <c r="P699" i="4"/>
  <c r="O699" i="4"/>
  <c r="M699" i="4"/>
  <c r="T698" i="4"/>
  <c r="S698" i="4"/>
  <c r="R698" i="4"/>
  <c r="P698" i="4"/>
  <c r="O698" i="4"/>
  <c r="M698" i="4"/>
  <c r="T697" i="4"/>
  <c r="S697" i="4"/>
  <c r="R697" i="4"/>
  <c r="P697" i="4"/>
  <c r="O697" i="4"/>
  <c r="M697" i="4"/>
  <c r="T696" i="4"/>
  <c r="S696" i="4"/>
  <c r="R696" i="4"/>
  <c r="P696" i="4"/>
  <c r="O696" i="4"/>
  <c r="M696" i="4"/>
  <c r="T695" i="4"/>
  <c r="S695" i="4"/>
  <c r="R695" i="4"/>
  <c r="P695" i="4"/>
  <c r="O695" i="4"/>
  <c r="M695" i="4"/>
  <c r="T694" i="4"/>
  <c r="S694" i="4"/>
  <c r="R694" i="4"/>
  <c r="P694" i="4"/>
  <c r="O694" i="4"/>
  <c r="M694" i="4"/>
  <c r="T693" i="4"/>
  <c r="S693" i="4"/>
  <c r="R693" i="4"/>
  <c r="P693" i="4"/>
  <c r="O693" i="4"/>
  <c r="M693" i="4"/>
  <c r="T692" i="4"/>
  <c r="S692" i="4"/>
  <c r="R692" i="4"/>
  <c r="P692" i="4"/>
  <c r="O692" i="4"/>
  <c r="M692" i="4"/>
  <c r="T691" i="4"/>
  <c r="S691" i="4"/>
  <c r="R691" i="4"/>
  <c r="P691" i="4"/>
  <c r="O691" i="4"/>
  <c r="M691" i="4"/>
  <c r="T690" i="4"/>
  <c r="S690" i="4"/>
  <c r="R690" i="4"/>
  <c r="P690" i="4"/>
  <c r="O690" i="4"/>
  <c r="M690" i="4"/>
  <c r="T689" i="4"/>
  <c r="S689" i="4"/>
  <c r="R689" i="4"/>
  <c r="P689" i="4"/>
  <c r="O689" i="4"/>
  <c r="M689" i="4"/>
  <c r="T688" i="4"/>
  <c r="S688" i="4"/>
  <c r="R688" i="4"/>
  <c r="P688" i="4"/>
  <c r="O688" i="4"/>
  <c r="M688" i="4"/>
  <c r="T687" i="4"/>
  <c r="S687" i="4"/>
  <c r="R687" i="4"/>
  <c r="P687" i="4"/>
  <c r="O687" i="4"/>
  <c r="M687" i="4"/>
  <c r="T686" i="4"/>
  <c r="S686" i="4"/>
  <c r="R686" i="4"/>
  <c r="P686" i="4"/>
  <c r="O686" i="4"/>
  <c r="M686" i="4"/>
  <c r="T685" i="4"/>
  <c r="S685" i="4"/>
  <c r="R685" i="4"/>
  <c r="P685" i="4"/>
  <c r="O685" i="4"/>
  <c r="M685" i="4"/>
  <c r="T684" i="4"/>
  <c r="S684" i="4"/>
  <c r="R684" i="4"/>
  <c r="P684" i="4"/>
  <c r="O684" i="4"/>
  <c r="M684" i="4"/>
  <c r="T683" i="4"/>
  <c r="S683" i="4"/>
  <c r="R683" i="4"/>
  <c r="P683" i="4"/>
  <c r="O683" i="4"/>
  <c r="M683" i="4"/>
  <c r="T682" i="4"/>
  <c r="S682" i="4"/>
  <c r="R682" i="4"/>
  <c r="P682" i="4"/>
  <c r="O682" i="4"/>
  <c r="M682" i="4"/>
  <c r="T681" i="4"/>
  <c r="S681" i="4"/>
  <c r="R681" i="4"/>
  <c r="P681" i="4"/>
  <c r="O681" i="4"/>
  <c r="M681" i="4"/>
  <c r="T680" i="4"/>
  <c r="S680" i="4"/>
  <c r="R680" i="4"/>
  <c r="P680" i="4"/>
  <c r="O680" i="4"/>
  <c r="M680" i="4"/>
  <c r="T679" i="4"/>
  <c r="S679" i="4"/>
  <c r="R679" i="4"/>
  <c r="P679" i="4"/>
  <c r="O679" i="4"/>
  <c r="M679" i="4"/>
  <c r="T678" i="4"/>
  <c r="S678" i="4"/>
  <c r="R678" i="4"/>
  <c r="P678" i="4"/>
  <c r="O678" i="4"/>
  <c r="M678" i="4"/>
  <c r="T677" i="4"/>
  <c r="S677" i="4"/>
  <c r="R677" i="4"/>
  <c r="P677" i="4"/>
  <c r="O677" i="4"/>
  <c r="M677" i="4"/>
  <c r="T676" i="4"/>
  <c r="S676" i="4"/>
  <c r="R676" i="4"/>
  <c r="P676" i="4"/>
  <c r="O676" i="4"/>
  <c r="M676" i="4"/>
  <c r="T675" i="4"/>
  <c r="S675" i="4"/>
  <c r="R675" i="4"/>
  <c r="P675" i="4"/>
  <c r="O675" i="4"/>
  <c r="M675" i="4"/>
  <c r="T674" i="4"/>
  <c r="S674" i="4"/>
  <c r="R674" i="4"/>
  <c r="P674" i="4"/>
  <c r="O674" i="4"/>
  <c r="M674" i="4"/>
  <c r="T673" i="4"/>
  <c r="S673" i="4"/>
  <c r="R673" i="4"/>
  <c r="P673" i="4"/>
  <c r="O673" i="4"/>
  <c r="M673" i="4"/>
  <c r="T672" i="4"/>
  <c r="S672" i="4"/>
  <c r="R672" i="4"/>
  <c r="P672" i="4"/>
  <c r="O672" i="4"/>
  <c r="M672" i="4"/>
  <c r="T671" i="4"/>
  <c r="S671" i="4"/>
  <c r="R671" i="4"/>
  <c r="P671" i="4"/>
  <c r="O671" i="4"/>
  <c r="M671" i="4"/>
  <c r="T670" i="4"/>
  <c r="S670" i="4"/>
  <c r="R670" i="4"/>
  <c r="P670" i="4"/>
  <c r="O670" i="4"/>
  <c r="M670" i="4"/>
  <c r="T669" i="4"/>
  <c r="S669" i="4"/>
  <c r="R669" i="4"/>
  <c r="P669" i="4"/>
  <c r="O669" i="4"/>
  <c r="M669" i="4"/>
  <c r="T668" i="4"/>
  <c r="S668" i="4"/>
  <c r="R668" i="4"/>
  <c r="P668" i="4"/>
  <c r="O668" i="4"/>
  <c r="M668" i="4"/>
  <c r="T667" i="4"/>
  <c r="S667" i="4"/>
  <c r="R667" i="4"/>
  <c r="P667" i="4"/>
  <c r="O667" i="4"/>
  <c r="M667" i="4"/>
  <c r="T666" i="4"/>
  <c r="S666" i="4"/>
  <c r="R666" i="4"/>
  <c r="P666" i="4"/>
  <c r="O666" i="4"/>
  <c r="M666" i="4"/>
  <c r="T665" i="4"/>
  <c r="S665" i="4"/>
  <c r="R665" i="4"/>
  <c r="P665" i="4"/>
  <c r="O665" i="4"/>
  <c r="M665" i="4"/>
  <c r="T664" i="4"/>
  <c r="S664" i="4"/>
  <c r="R664" i="4"/>
  <c r="P664" i="4"/>
  <c r="O664" i="4"/>
  <c r="M664" i="4"/>
  <c r="T663" i="4"/>
  <c r="S663" i="4"/>
  <c r="R663" i="4"/>
  <c r="P663" i="4"/>
  <c r="O663" i="4"/>
  <c r="M663" i="4"/>
  <c r="T662" i="4"/>
  <c r="S662" i="4"/>
  <c r="R662" i="4"/>
  <c r="P662" i="4"/>
  <c r="O662" i="4"/>
  <c r="M662" i="4"/>
  <c r="T661" i="4"/>
  <c r="S661" i="4"/>
  <c r="R661" i="4"/>
  <c r="P661" i="4"/>
  <c r="O661" i="4"/>
  <c r="M661" i="4"/>
  <c r="T660" i="4"/>
  <c r="S660" i="4"/>
  <c r="R660" i="4"/>
  <c r="P660" i="4"/>
  <c r="O660" i="4"/>
  <c r="M660" i="4"/>
  <c r="T659" i="4"/>
  <c r="S659" i="4"/>
  <c r="R659" i="4"/>
  <c r="P659" i="4"/>
  <c r="O659" i="4"/>
  <c r="M659" i="4"/>
  <c r="T658" i="4"/>
  <c r="S658" i="4"/>
  <c r="R658" i="4"/>
  <c r="P658" i="4"/>
  <c r="O658" i="4"/>
  <c r="M658" i="4"/>
  <c r="T657" i="4"/>
  <c r="S657" i="4"/>
  <c r="R657" i="4"/>
  <c r="P657" i="4"/>
  <c r="O657" i="4"/>
  <c r="M657" i="4"/>
  <c r="T656" i="4"/>
  <c r="S656" i="4"/>
  <c r="R656" i="4"/>
  <c r="P656" i="4"/>
  <c r="O656" i="4"/>
  <c r="M656" i="4"/>
  <c r="T655" i="4"/>
  <c r="S655" i="4"/>
  <c r="R655" i="4"/>
  <c r="P655" i="4"/>
  <c r="O655" i="4"/>
  <c r="M655" i="4"/>
  <c r="T654" i="4"/>
  <c r="S654" i="4"/>
  <c r="R654" i="4"/>
  <c r="P654" i="4"/>
  <c r="O654" i="4"/>
  <c r="M654" i="4"/>
  <c r="T653" i="4"/>
  <c r="S653" i="4"/>
  <c r="R653" i="4"/>
  <c r="P653" i="4"/>
  <c r="O653" i="4"/>
  <c r="M653" i="4"/>
  <c r="T652" i="4"/>
  <c r="S652" i="4"/>
  <c r="R652" i="4"/>
  <c r="P652" i="4"/>
  <c r="O652" i="4"/>
  <c r="M652" i="4"/>
  <c r="T651" i="4"/>
  <c r="S651" i="4"/>
  <c r="R651" i="4"/>
  <c r="P651" i="4"/>
  <c r="O651" i="4"/>
  <c r="M651" i="4"/>
  <c r="T650" i="4"/>
  <c r="S650" i="4"/>
  <c r="R650" i="4"/>
  <c r="P650" i="4"/>
  <c r="O650" i="4"/>
  <c r="M650" i="4"/>
  <c r="T649" i="4"/>
  <c r="S649" i="4"/>
  <c r="R649" i="4"/>
  <c r="P649" i="4"/>
  <c r="O649" i="4"/>
  <c r="M649" i="4"/>
  <c r="T648" i="4"/>
  <c r="S648" i="4"/>
  <c r="R648" i="4"/>
  <c r="P648" i="4"/>
  <c r="O648" i="4"/>
  <c r="M648" i="4"/>
  <c r="T647" i="4"/>
  <c r="S647" i="4"/>
  <c r="R647" i="4"/>
  <c r="P647" i="4"/>
  <c r="O647" i="4"/>
  <c r="M647" i="4"/>
  <c r="T646" i="4"/>
  <c r="S646" i="4"/>
  <c r="R646" i="4"/>
  <c r="P646" i="4"/>
  <c r="O646" i="4"/>
  <c r="M646" i="4"/>
  <c r="T645" i="4"/>
  <c r="S645" i="4"/>
  <c r="R645" i="4"/>
  <c r="P645" i="4"/>
  <c r="O645" i="4"/>
  <c r="M645" i="4"/>
  <c r="T644" i="4"/>
  <c r="S644" i="4"/>
  <c r="R644" i="4"/>
  <c r="P644" i="4"/>
  <c r="O644" i="4"/>
  <c r="M644" i="4"/>
  <c r="T643" i="4"/>
  <c r="S643" i="4"/>
  <c r="R643" i="4"/>
  <c r="P643" i="4"/>
  <c r="O643" i="4"/>
  <c r="M643" i="4"/>
  <c r="T642" i="4"/>
  <c r="S642" i="4"/>
  <c r="R642" i="4"/>
  <c r="P642" i="4"/>
  <c r="O642" i="4"/>
  <c r="M642" i="4"/>
  <c r="T641" i="4"/>
  <c r="S641" i="4"/>
  <c r="R641" i="4"/>
  <c r="P641" i="4"/>
  <c r="O641" i="4"/>
  <c r="M641" i="4"/>
  <c r="T640" i="4"/>
  <c r="S640" i="4"/>
  <c r="R640" i="4"/>
  <c r="P640" i="4"/>
  <c r="O640" i="4"/>
  <c r="M640" i="4"/>
  <c r="T639" i="4"/>
  <c r="S639" i="4"/>
  <c r="R639" i="4"/>
  <c r="P639" i="4"/>
  <c r="O639" i="4"/>
  <c r="M639" i="4"/>
  <c r="T638" i="4"/>
  <c r="S638" i="4"/>
  <c r="R638" i="4"/>
  <c r="P638" i="4"/>
  <c r="O638" i="4"/>
  <c r="M638" i="4"/>
  <c r="T637" i="4"/>
  <c r="S637" i="4"/>
  <c r="R637" i="4"/>
  <c r="P637" i="4"/>
  <c r="O637" i="4"/>
  <c r="M637" i="4"/>
  <c r="T636" i="4"/>
  <c r="S636" i="4"/>
  <c r="R636" i="4"/>
  <c r="P636" i="4"/>
  <c r="O636" i="4"/>
  <c r="M636" i="4"/>
  <c r="T635" i="4"/>
  <c r="S635" i="4"/>
  <c r="R635" i="4"/>
  <c r="P635" i="4"/>
  <c r="O635" i="4"/>
  <c r="M635" i="4"/>
  <c r="T634" i="4"/>
  <c r="S634" i="4"/>
  <c r="R634" i="4"/>
  <c r="P634" i="4"/>
  <c r="O634" i="4"/>
  <c r="M634" i="4"/>
  <c r="T633" i="4"/>
  <c r="S633" i="4"/>
  <c r="R633" i="4"/>
  <c r="P633" i="4"/>
  <c r="O633" i="4"/>
  <c r="M633" i="4"/>
  <c r="T632" i="4"/>
  <c r="S632" i="4"/>
  <c r="R632" i="4"/>
  <c r="P632" i="4"/>
  <c r="O632" i="4"/>
  <c r="M632" i="4"/>
  <c r="T631" i="4"/>
  <c r="S631" i="4"/>
  <c r="R631" i="4"/>
  <c r="P631" i="4"/>
  <c r="O631" i="4"/>
  <c r="M631" i="4"/>
  <c r="T630" i="4"/>
  <c r="S630" i="4"/>
  <c r="R630" i="4"/>
  <c r="P630" i="4"/>
  <c r="O630" i="4"/>
  <c r="M630" i="4"/>
  <c r="T629" i="4"/>
  <c r="S629" i="4"/>
  <c r="R629" i="4"/>
  <c r="P629" i="4"/>
  <c r="O629" i="4"/>
  <c r="M629" i="4"/>
  <c r="T628" i="4"/>
  <c r="S628" i="4"/>
  <c r="R628" i="4"/>
  <c r="P628" i="4"/>
  <c r="O628" i="4"/>
  <c r="M628" i="4"/>
  <c r="T627" i="4"/>
  <c r="S627" i="4"/>
  <c r="R627" i="4"/>
  <c r="P627" i="4"/>
  <c r="O627" i="4"/>
  <c r="M627" i="4"/>
  <c r="T626" i="4"/>
  <c r="S626" i="4"/>
  <c r="R626" i="4"/>
  <c r="P626" i="4"/>
  <c r="O626" i="4"/>
  <c r="M626" i="4"/>
  <c r="T625" i="4"/>
  <c r="S625" i="4"/>
  <c r="R625" i="4"/>
  <c r="P625" i="4"/>
  <c r="O625" i="4"/>
  <c r="M625" i="4"/>
  <c r="T624" i="4"/>
  <c r="S624" i="4"/>
  <c r="R624" i="4"/>
  <c r="P624" i="4"/>
  <c r="O624" i="4"/>
  <c r="M624" i="4"/>
  <c r="T623" i="4"/>
  <c r="S623" i="4"/>
  <c r="R623" i="4"/>
  <c r="P623" i="4"/>
  <c r="O623" i="4"/>
  <c r="M623" i="4"/>
  <c r="T622" i="4"/>
  <c r="S622" i="4"/>
  <c r="R622" i="4"/>
  <c r="P622" i="4"/>
  <c r="O622" i="4"/>
  <c r="M622" i="4"/>
  <c r="T621" i="4"/>
  <c r="S621" i="4"/>
  <c r="R621" i="4"/>
  <c r="P621" i="4"/>
  <c r="O621" i="4"/>
  <c r="M621" i="4"/>
  <c r="T620" i="4"/>
  <c r="S620" i="4"/>
  <c r="R620" i="4"/>
  <c r="P620" i="4"/>
  <c r="O620" i="4"/>
  <c r="M620" i="4"/>
  <c r="T619" i="4"/>
  <c r="S619" i="4"/>
  <c r="R619" i="4"/>
  <c r="P619" i="4"/>
  <c r="O619" i="4"/>
  <c r="M619" i="4"/>
  <c r="T618" i="4"/>
  <c r="S618" i="4"/>
  <c r="R618" i="4"/>
  <c r="P618" i="4"/>
  <c r="O618" i="4"/>
  <c r="M618" i="4"/>
  <c r="T617" i="4"/>
  <c r="S617" i="4"/>
  <c r="R617" i="4"/>
  <c r="P617" i="4"/>
  <c r="O617" i="4"/>
  <c r="M617" i="4"/>
  <c r="T616" i="4"/>
  <c r="S616" i="4"/>
  <c r="R616" i="4"/>
  <c r="P616" i="4"/>
  <c r="O616" i="4"/>
  <c r="M616" i="4"/>
  <c r="T615" i="4"/>
  <c r="S615" i="4"/>
  <c r="R615" i="4"/>
  <c r="P615" i="4"/>
  <c r="O615" i="4"/>
  <c r="M615" i="4"/>
  <c r="T614" i="4"/>
  <c r="S614" i="4"/>
  <c r="R614" i="4"/>
  <c r="P614" i="4"/>
  <c r="O614" i="4"/>
  <c r="M614" i="4"/>
  <c r="T613" i="4"/>
  <c r="S613" i="4"/>
  <c r="R613" i="4"/>
  <c r="P613" i="4"/>
  <c r="O613" i="4"/>
  <c r="M613" i="4"/>
  <c r="T612" i="4"/>
  <c r="S612" i="4"/>
  <c r="R612" i="4"/>
  <c r="P612" i="4"/>
  <c r="O612" i="4"/>
  <c r="M612" i="4"/>
  <c r="T611" i="4"/>
  <c r="S611" i="4"/>
  <c r="R611" i="4"/>
  <c r="P611" i="4"/>
  <c r="O611" i="4"/>
  <c r="M611" i="4"/>
  <c r="T610" i="4"/>
  <c r="S610" i="4"/>
  <c r="R610" i="4"/>
  <c r="P610" i="4"/>
  <c r="O610" i="4"/>
  <c r="M610" i="4"/>
  <c r="T609" i="4"/>
  <c r="S609" i="4"/>
  <c r="R609" i="4"/>
  <c r="P609" i="4"/>
  <c r="O609" i="4"/>
  <c r="M609" i="4"/>
  <c r="T608" i="4"/>
  <c r="S608" i="4"/>
  <c r="R608" i="4"/>
  <c r="P608" i="4"/>
  <c r="O608" i="4"/>
  <c r="M608" i="4"/>
  <c r="T607" i="4"/>
  <c r="S607" i="4"/>
  <c r="R607" i="4"/>
  <c r="P607" i="4"/>
  <c r="O607" i="4"/>
  <c r="M607" i="4"/>
  <c r="T606" i="4"/>
  <c r="S606" i="4"/>
  <c r="R606" i="4"/>
  <c r="P606" i="4"/>
  <c r="O606" i="4"/>
  <c r="M606" i="4"/>
  <c r="T605" i="4"/>
  <c r="S605" i="4"/>
  <c r="R605" i="4"/>
  <c r="P605" i="4"/>
  <c r="O605" i="4"/>
  <c r="M605" i="4"/>
  <c r="T604" i="4"/>
  <c r="S604" i="4"/>
  <c r="R604" i="4"/>
  <c r="P604" i="4"/>
  <c r="O604" i="4"/>
  <c r="M604" i="4"/>
  <c r="T603" i="4"/>
  <c r="S603" i="4"/>
  <c r="R603" i="4"/>
  <c r="P603" i="4"/>
  <c r="O603" i="4"/>
  <c r="M603" i="4"/>
  <c r="T602" i="4"/>
  <c r="S602" i="4"/>
  <c r="R602" i="4"/>
  <c r="P602" i="4"/>
  <c r="O602" i="4"/>
  <c r="M602" i="4"/>
  <c r="T601" i="4"/>
  <c r="S601" i="4"/>
  <c r="R601" i="4"/>
  <c r="P601" i="4"/>
  <c r="O601" i="4"/>
  <c r="M601" i="4"/>
  <c r="T600" i="4"/>
  <c r="S600" i="4"/>
  <c r="R600" i="4"/>
  <c r="P600" i="4"/>
  <c r="O600" i="4"/>
  <c r="M600" i="4"/>
  <c r="T599" i="4"/>
  <c r="S599" i="4"/>
  <c r="R599" i="4"/>
  <c r="P599" i="4"/>
  <c r="O599" i="4"/>
  <c r="M599" i="4"/>
  <c r="T598" i="4"/>
  <c r="S598" i="4"/>
  <c r="R598" i="4"/>
  <c r="P598" i="4"/>
  <c r="O598" i="4"/>
  <c r="M598" i="4"/>
  <c r="T597" i="4"/>
  <c r="S597" i="4"/>
  <c r="R597" i="4"/>
  <c r="P597" i="4"/>
  <c r="O597" i="4"/>
  <c r="M597" i="4"/>
  <c r="T596" i="4"/>
  <c r="S596" i="4"/>
  <c r="R596" i="4"/>
  <c r="P596" i="4"/>
  <c r="O596" i="4"/>
  <c r="M596" i="4"/>
  <c r="T595" i="4"/>
  <c r="S595" i="4"/>
  <c r="R595" i="4"/>
  <c r="P595" i="4"/>
  <c r="O595" i="4"/>
  <c r="M595" i="4"/>
  <c r="T594" i="4"/>
  <c r="S594" i="4"/>
  <c r="R594" i="4"/>
  <c r="P594" i="4"/>
  <c r="O594" i="4"/>
  <c r="M594" i="4"/>
  <c r="T593" i="4"/>
  <c r="S593" i="4"/>
  <c r="R593" i="4"/>
  <c r="P593" i="4"/>
  <c r="O593" i="4"/>
  <c r="M593" i="4"/>
  <c r="T592" i="4"/>
  <c r="S592" i="4"/>
  <c r="R592" i="4"/>
  <c r="P592" i="4"/>
  <c r="O592" i="4"/>
  <c r="M592" i="4"/>
  <c r="T591" i="4"/>
  <c r="S591" i="4"/>
  <c r="R591" i="4"/>
  <c r="P591" i="4"/>
  <c r="O591" i="4"/>
  <c r="M591" i="4"/>
  <c r="T590" i="4"/>
  <c r="S590" i="4"/>
  <c r="R590" i="4"/>
  <c r="P590" i="4"/>
  <c r="O590" i="4"/>
  <c r="M590" i="4"/>
  <c r="T589" i="4"/>
  <c r="S589" i="4"/>
  <c r="R589" i="4"/>
  <c r="P589" i="4"/>
  <c r="O589" i="4"/>
  <c r="M589" i="4"/>
  <c r="T588" i="4"/>
  <c r="S588" i="4"/>
  <c r="R588" i="4"/>
  <c r="P588" i="4"/>
  <c r="O588" i="4"/>
  <c r="M588" i="4"/>
  <c r="T587" i="4"/>
  <c r="S587" i="4"/>
  <c r="R587" i="4"/>
  <c r="P587" i="4"/>
  <c r="O587" i="4"/>
  <c r="M587" i="4"/>
  <c r="T586" i="4"/>
  <c r="S586" i="4"/>
  <c r="R586" i="4"/>
  <c r="P586" i="4"/>
  <c r="O586" i="4"/>
  <c r="M586" i="4"/>
  <c r="T585" i="4"/>
  <c r="S585" i="4"/>
  <c r="R585" i="4"/>
  <c r="P585" i="4"/>
  <c r="O585" i="4"/>
  <c r="M585" i="4"/>
  <c r="T584" i="4"/>
  <c r="S584" i="4"/>
  <c r="R584" i="4"/>
  <c r="P584" i="4"/>
  <c r="O584" i="4"/>
  <c r="M584" i="4"/>
  <c r="T583" i="4"/>
  <c r="S583" i="4"/>
  <c r="R583" i="4"/>
  <c r="P583" i="4"/>
  <c r="O583" i="4"/>
  <c r="M583" i="4"/>
  <c r="T582" i="4"/>
  <c r="S582" i="4"/>
  <c r="R582" i="4"/>
  <c r="P582" i="4"/>
  <c r="O582" i="4"/>
  <c r="M582" i="4"/>
  <c r="T581" i="4"/>
  <c r="S581" i="4"/>
  <c r="R581" i="4"/>
  <c r="P581" i="4"/>
  <c r="O581" i="4"/>
  <c r="M581" i="4"/>
  <c r="T580" i="4"/>
  <c r="S580" i="4"/>
  <c r="R580" i="4"/>
  <c r="P580" i="4"/>
  <c r="O580" i="4"/>
  <c r="M580" i="4"/>
  <c r="T579" i="4"/>
  <c r="S579" i="4"/>
  <c r="R579" i="4"/>
  <c r="P579" i="4"/>
  <c r="O579" i="4"/>
  <c r="M579" i="4"/>
  <c r="T578" i="4"/>
  <c r="S578" i="4"/>
  <c r="R578" i="4"/>
  <c r="P578" i="4"/>
  <c r="O578" i="4"/>
  <c r="M578" i="4"/>
  <c r="T577" i="4"/>
  <c r="S577" i="4"/>
  <c r="R577" i="4"/>
  <c r="P577" i="4"/>
  <c r="O577" i="4"/>
  <c r="M577" i="4"/>
  <c r="T576" i="4"/>
  <c r="S576" i="4"/>
  <c r="R576" i="4"/>
  <c r="P576" i="4"/>
  <c r="O576" i="4"/>
  <c r="M576" i="4"/>
  <c r="T575" i="4"/>
  <c r="S575" i="4"/>
  <c r="R575" i="4"/>
  <c r="P575" i="4"/>
  <c r="O575" i="4"/>
  <c r="M575" i="4"/>
  <c r="T574" i="4"/>
  <c r="S574" i="4"/>
  <c r="R574" i="4"/>
  <c r="P574" i="4"/>
  <c r="O574" i="4"/>
  <c r="M574" i="4"/>
  <c r="T573" i="4"/>
  <c r="S573" i="4"/>
  <c r="R573" i="4"/>
  <c r="P573" i="4"/>
  <c r="O573" i="4"/>
  <c r="M573" i="4"/>
  <c r="T572" i="4"/>
  <c r="S572" i="4"/>
  <c r="R572" i="4"/>
  <c r="P572" i="4"/>
  <c r="O572" i="4"/>
  <c r="M572" i="4"/>
  <c r="T571" i="4"/>
  <c r="S571" i="4"/>
  <c r="R571" i="4"/>
  <c r="P571" i="4"/>
  <c r="O571" i="4"/>
  <c r="M571" i="4"/>
  <c r="T570" i="4"/>
  <c r="S570" i="4"/>
  <c r="R570" i="4"/>
  <c r="P570" i="4"/>
  <c r="O570" i="4"/>
  <c r="M570" i="4"/>
  <c r="T569" i="4"/>
  <c r="S569" i="4"/>
  <c r="R569" i="4"/>
  <c r="P569" i="4"/>
  <c r="O569" i="4"/>
  <c r="M569" i="4"/>
  <c r="T568" i="4"/>
  <c r="S568" i="4"/>
  <c r="R568" i="4"/>
  <c r="P568" i="4"/>
  <c r="O568" i="4"/>
  <c r="M568" i="4"/>
  <c r="T567" i="4"/>
  <c r="S567" i="4"/>
  <c r="R567" i="4"/>
  <c r="P567" i="4"/>
  <c r="O567" i="4"/>
  <c r="M567" i="4"/>
  <c r="T566" i="4"/>
  <c r="S566" i="4"/>
  <c r="R566" i="4"/>
  <c r="P566" i="4"/>
  <c r="O566" i="4"/>
  <c r="M566" i="4"/>
  <c r="T565" i="4"/>
  <c r="S565" i="4"/>
  <c r="R565" i="4"/>
  <c r="P565" i="4"/>
  <c r="O565" i="4"/>
  <c r="M565" i="4"/>
  <c r="T564" i="4"/>
  <c r="S564" i="4"/>
  <c r="R564" i="4"/>
  <c r="P564" i="4"/>
  <c r="O564" i="4"/>
  <c r="M564" i="4"/>
  <c r="T563" i="4"/>
  <c r="S563" i="4"/>
  <c r="R563" i="4"/>
  <c r="P563" i="4"/>
  <c r="O563" i="4"/>
  <c r="M563" i="4"/>
  <c r="T562" i="4"/>
  <c r="S562" i="4"/>
  <c r="R562" i="4"/>
  <c r="P562" i="4"/>
  <c r="O562" i="4"/>
  <c r="M562" i="4"/>
  <c r="T561" i="4"/>
  <c r="S561" i="4"/>
  <c r="R561" i="4"/>
  <c r="P561" i="4"/>
  <c r="O561" i="4"/>
  <c r="M561" i="4"/>
  <c r="L561" i="4"/>
  <c r="T560" i="4"/>
  <c r="S560" i="4"/>
  <c r="R560" i="4"/>
  <c r="P560" i="4"/>
  <c r="O560" i="4"/>
  <c r="M560" i="4"/>
  <c r="L560" i="4"/>
  <c r="T559" i="4"/>
  <c r="S559" i="4"/>
  <c r="R559" i="4"/>
  <c r="P559" i="4"/>
  <c r="O559" i="4"/>
  <c r="M559" i="4"/>
  <c r="L559" i="4"/>
  <c r="T558" i="4"/>
  <c r="S558" i="4"/>
  <c r="R558" i="4"/>
  <c r="P558" i="4"/>
  <c r="O558" i="4"/>
  <c r="M558" i="4"/>
  <c r="L558" i="4"/>
  <c r="T557" i="4"/>
  <c r="S557" i="4"/>
  <c r="R557" i="4"/>
  <c r="P557" i="4"/>
  <c r="O557" i="4"/>
  <c r="M557" i="4"/>
  <c r="L557" i="4"/>
  <c r="T556" i="4"/>
  <c r="S556" i="4"/>
  <c r="R556" i="4"/>
  <c r="P556" i="4"/>
  <c r="O556" i="4"/>
  <c r="M556" i="4"/>
  <c r="L556" i="4"/>
  <c r="T555" i="4"/>
  <c r="S555" i="4"/>
  <c r="R555" i="4"/>
  <c r="P555" i="4"/>
  <c r="O555" i="4"/>
  <c r="M555" i="4"/>
  <c r="L555" i="4"/>
  <c r="T554" i="4"/>
  <c r="S554" i="4"/>
  <c r="R554" i="4"/>
  <c r="P554" i="4"/>
  <c r="O554" i="4"/>
  <c r="M554" i="4"/>
  <c r="L554" i="4"/>
  <c r="T553" i="4"/>
  <c r="S553" i="4"/>
  <c r="R553" i="4"/>
  <c r="P553" i="4"/>
  <c r="O553" i="4"/>
  <c r="M553" i="4"/>
  <c r="L553" i="4"/>
  <c r="T552" i="4"/>
  <c r="S552" i="4"/>
  <c r="R552" i="4"/>
  <c r="P552" i="4"/>
  <c r="O552" i="4"/>
  <c r="M552" i="4"/>
  <c r="L552" i="4"/>
  <c r="T551" i="4"/>
  <c r="S551" i="4"/>
  <c r="R551" i="4"/>
  <c r="P551" i="4"/>
  <c r="O551" i="4"/>
  <c r="M551" i="4"/>
  <c r="L551" i="4"/>
  <c r="T550" i="4"/>
  <c r="S550" i="4"/>
  <c r="R550" i="4"/>
  <c r="P550" i="4"/>
  <c r="O550" i="4"/>
  <c r="M550" i="4"/>
  <c r="L550" i="4"/>
  <c r="T549" i="4"/>
  <c r="S549" i="4"/>
  <c r="R549" i="4"/>
  <c r="P549" i="4"/>
  <c r="O549" i="4"/>
  <c r="M549" i="4"/>
  <c r="L549" i="4"/>
  <c r="T548" i="4"/>
  <c r="S548" i="4"/>
  <c r="R548" i="4"/>
  <c r="P548" i="4"/>
  <c r="O548" i="4"/>
  <c r="M548" i="4"/>
  <c r="L548" i="4"/>
  <c r="T547" i="4"/>
  <c r="S547" i="4"/>
  <c r="R547" i="4"/>
  <c r="P547" i="4"/>
  <c r="O547" i="4"/>
  <c r="M547" i="4"/>
  <c r="L547" i="4"/>
  <c r="T546" i="4"/>
  <c r="S546" i="4"/>
  <c r="R546" i="4"/>
  <c r="P546" i="4"/>
  <c r="O546" i="4"/>
  <c r="M546" i="4"/>
  <c r="L546" i="4"/>
  <c r="T545" i="4"/>
  <c r="S545" i="4"/>
  <c r="R545" i="4"/>
  <c r="P545" i="4"/>
  <c r="O545" i="4"/>
  <c r="M545" i="4"/>
  <c r="L545" i="4"/>
  <c r="T544" i="4"/>
  <c r="S544" i="4"/>
  <c r="R544" i="4"/>
  <c r="P544" i="4"/>
  <c r="O544" i="4"/>
  <c r="M544" i="4"/>
  <c r="L544" i="4"/>
  <c r="T543" i="4"/>
  <c r="S543" i="4"/>
  <c r="R543" i="4"/>
  <c r="P543" i="4"/>
  <c r="O543" i="4"/>
  <c r="M543" i="4"/>
  <c r="L543" i="4"/>
  <c r="T542" i="4"/>
  <c r="S542" i="4"/>
  <c r="R542" i="4"/>
  <c r="P542" i="4"/>
  <c r="O542" i="4"/>
  <c r="M542" i="4"/>
  <c r="L542" i="4"/>
  <c r="T541" i="4"/>
  <c r="S541" i="4"/>
  <c r="R541" i="4"/>
  <c r="P541" i="4"/>
  <c r="O541" i="4"/>
  <c r="M541" i="4"/>
  <c r="L541" i="4"/>
  <c r="T540" i="4"/>
  <c r="S540" i="4"/>
  <c r="R540" i="4"/>
  <c r="P540" i="4"/>
  <c r="O540" i="4"/>
  <c r="M540" i="4"/>
  <c r="L540" i="4"/>
  <c r="T539" i="4"/>
  <c r="S539" i="4"/>
  <c r="R539" i="4"/>
  <c r="P539" i="4"/>
  <c r="O539" i="4"/>
  <c r="M539" i="4"/>
  <c r="L539" i="4"/>
  <c r="T538" i="4"/>
  <c r="S538" i="4"/>
  <c r="R538" i="4"/>
  <c r="P538" i="4"/>
  <c r="O538" i="4"/>
  <c r="M538" i="4"/>
  <c r="L538" i="4"/>
  <c r="T537" i="4"/>
  <c r="S537" i="4"/>
  <c r="R537" i="4"/>
  <c r="P537" i="4"/>
  <c r="O537" i="4"/>
  <c r="M537" i="4"/>
  <c r="L537" i="4"/>
  <c r="T536" i="4"/>
  <c r="S536" i="4"/>
  <c r="R536" i="4"/>
  <c r="P536" i="4"/>
  <c r="O536" i="4"/>
  <c r="M536" i="4"/>
  <c r="L536" i="4"/>
  <c r="T535" i="4"/>
  <c r="S535" i="4"/>
  <c r="R535" i="4"/>
  <c r="P535" i="4"/>
  <c r="O535" i="4"/>
  <c r="M535" i="4"/>
  <c r="L535" i="4"/>
  <c r="T534" i="4"/>
  <c r="S534" i="4"/>
  <c r="R534" i="4"/>
  <c r="P534" i="4"/>
  <c r="O534" i="4"/>
  <c r="M534" i="4"/>
  <c r="L534" i="4"/>
  <c r="T533" i="4"/>
  <c r="S533" i="4"/>
  <c r="R533" i="4"/>
  <c r="P533" i="4"/>
  <c r="O533" i="4"/>
  <c r="M533" i="4"/>
  <c r="L533" i="4"/>
  <c r="T532" i="4"/>
  <c r="S532" i="4"/>
  <c r="R532" i="4"/>
  <c r="P532" i="4"/>
  <c r="O532" i="4"/>
  <c r="M532" i="4"/>
  <c r="L532" i="4"/>
  <c r="T531" i="4"/>
  <c r="S531" i="4"/>
  <c r="R531" i="4"/>
  <c r="P531" i="4"/>
  <c r="O531" i="4"/>
  <c r="M531" i="4"/>
  <c r="L531" i="4"/>
  <c r="T530" i="4"/>
  <c r="S530" i="4"/>
  <c r="R530" i="4"/>
  <c r="P530" i="4"/>
  <c r="O530" i="4"/>
  <c r="M530" i="4"/>
  <c r="L530" i="4"/>
  <c r="T529" i="4"/>
  <c r="S529" i="4"/>
  <c r="R529" i="4"/>
  <c r="P529" i="4"/>
  <c r="O529" i="4"/>
  <c r="M529" i="4"/>
  <c r="L529" i="4"/>
  <c r="T528" i="4"/>
  <c r="S528" i="4"/>
  <c r="R528" i="4"/>
  <c r="P528" i="4"/>
  <c r="O528" i="4"/>
  <c r="M528" i="4"/>
  <c r="L528" i="4"/>
  <c r="T527" i="4"/>
  <c r="S527" i="4"/>
  <c r="R527" i="4"/>
  <c r="P527" i="4"/>
  <c r="O527" i="4"/>
  <c r="M527" i="4"/>
  <c r="L527" i="4"/>
  <c r="T526" i="4"/>
  <c r="S526" i="4"/>
  <c r="R526" i="4"/>
  <c r="P526" i="4"/>
  <c r="O526" i="4"/>
  <c r="M526" i="4"/>
  <c r="L526" i="4"/>
  <c r="T525" i="4"/>
  <c r="S525" i="4"/>
  <c r="R525" i="4"/>
  <c r="P525" i="4"/>
  <c r="O525" i="4"/>
  <c r="M525" i="4"/>
  <c r="L525" i="4"/>
  <c r="T524" i="4"/>
  <c r="S524" i="4"/>
  <c r="R524" i="4"/>
  <c r="P524" i="4"/>
  <c r="O524" i="4"/>
  <c r="M524" i="4"/>
  <c r="L524" i="4"/>
  <c r="T523" i="4"/>
  <c r="S523" i="4"/>
  <c r="R523" i="4"/>
  <c r="P523" i="4"/>
  <c r="O523" i="4"/>
  <c r="M523" i="4"/>
  <c r="L523" i="4"/>
  <c r="T522" i="4"/>
  <c r="S522" i="4"/>
  <c r="R522" i="4"/>
  <c r="P522" i="4"/>
  <c r="O522" i="4"/>
  <c r="M522" i="4"/>
  <c r="L522" i="4"/>
  <c r="T521" i="4"/>
  <c r="S521" i="4"/>
  <c r="R521" i="4"/>
  <c r="P521" i="4"/>
  <c r="O521" i="4"/>
  <c r="M521" i="4"/>
  <c r="L521" i="4"/>
  <c r="T520" i="4"/>
  <c r="S520" i="4"/>
  <c r="R520" i="4"/>
  <c r="P520" i="4"/>
  <c r="O520" i="4"/>
  <c r="M520" i="4"/>
  <c r="L520" i="4"/>
  <c r="T519" i="4"/>
  <c r="S519" i="4"/>
  <c r="R519" i="4"/>
  <c r="P519" i="4"/>
  <c r="O519" i="4"/>
  <c r="M519" i="4"/>
  <c r="L519" i="4"/>
  <c r="T518" i="4"/>
  <c r="S518" i="4"/>
  <c r="R518" i="4"/>
  <c r="P518" i="4"/>
  <c r="O518" i="4"/>
  <c r="M518" i="4"/>
  <c r="L518" i="4"/>
  <c r="T517" i="4"/>
  <c r="S517" i="4"/>
  <c r="R517" i="4"/>
  <c r="P517" i="4"/>
  <c r="O517" i="4"/>
  <c r="M517" i="4"/>
  <c r="L517" i="4"/>
  <c r="T516" i="4"/>
  <c r="S516" i="4"/>
  <c r="R516" i="4"/>
  <c r="P516" i="4"/>
  <c r="O516" i="4"/>
  <c r="M516" i="4"/>
  <c r="L516" i="4"/>
  <c r="T515" i="4"/>
  <c r="S515" i="4"/>
  <c r="R515" i="4"/>
  <c r="P515" i="4"/>
  <c r="O515" i="4"/>
  <c r="M515" i="4"/>
  <c r="L515" i="4"/>
  <c r="T514" i="4"/>
  <c r="S514" i="4"/>
  <c r="R514" i="4"/>
  <c r="P514" i="4"/>
  <c r="O514" i="4"/>
  <c r="M514" i="4"/>
  <c r="L514" i="4"/>
  <c r="T513" i="4"/>
  <c r="S513" i="4"/>
  <c r="R513" i="4"/>
  <c r="P513" i="4"/>
  <c r="O513" i="4"/>
  <c r="M513" i="4"/>
  <c r="L513" i="4"/>
  <c r="T512" i="4"/>
  <c r="S512" i="4"/>
  <c r="R512" i="4"/>
  <c r="P512" i="4"/>
  <c r="O512" i="4"/>
  <c r="M512" i="4"/>
  <c r="L512" i="4"/>
  <c r="T511" i="4"/>
  <c r="S511" i="4"/>
  <c r="R511" i="4"/>
  <c r="P511" i="4"/>
  <c r="O511" i="4"/>
  <c r="M511" i="4"/>
  <c r="L511" i="4"/>
  <c r="T510" i="4"/>
  <c r="S510" i="4"/>
  <c r="R510" i="4"/>
  <c r="P510" i="4"/>
  <c r="O510" i="4"/>
  <c r="M510" i="4"/>
  <c r="L510" i="4"/>
  <c r="T509" i="4"/>
  <c r="S509" i="4"/>
  <c r="R509" i="4"/>
  <c r="P509" i="4"/>
  <c r="O509" i="4"/>
  <c r="M509" i="4"/>
  <c r="L509" i="4"/>
  <c r="T508" i="4"/>
  <c r="S508" i="4"/>
  <c r="R508" i="4"/>
  <c r="P508" i="4"/>
  <c r="O508" i="4"/>
  <c r="M508" i="4"/>
  <c r="L508" i="4"/>
  <c r="T507" i="4"/>
  <c r="S507" i="4"/>
  <c r="R507" i="4"/>
  <c r="P507" i="4"/>
  <c r="O507" i="4"/>
  <c r="M507" i="4"/>
  <c r="L507" i="4"/>
  <c r="T506" i="4"/>
  <c r="S506" i="4"/>
  <c r="R506" i="4"/>
  <c r="P506" i="4"/>
  <c r="O506" i="4"/>
  <c r="M506" i="4"/>
  <c r="L506" i="4"/>
  <c r="T505" i="4"/>
  <c r="S505" i="4"/>
  <c r="R505" i="4"/>
  <c r="P505" i="4"/>
  <c r="O505" i="4"/>
  <c r="M505" i="4"/>
  <c r="L505" i="4"/>
  <c r="T504" i="4"/>
  <c r="S504" i="4"/>
  <c r="R504" i="4"/>
  <c r="P504" i="4"/>
  <c r="O504" i="4"/>
  <c r="M504" i="4"/>
  <c r="L504" i="4"/>
  <c r="T503" i="4"/>
  <c r="S503" i="4"/>
  <c r="R503" i="4"/>
  <c r="P503" i="4"/>
  <c r="O503" i="4"/>
  <c r="M503" i="4"/>
  <c r="L503" i="4"/>
  <c r="T502" i="4"/>
  <c r="S502" i="4"/>
  <c r="R502" i="4"/>
  <c r="P502" i="4"/>
  <c r="O502" i="4"/>
  <c r="M502" i="4"/>
  <c r="L502" i="4"/>
  <c r="T501" i="4"/>
  <c r="S501" i="4"/>
  <c r="R501" i="4"/>
  <c r="P501" i="4"/>
  <c r="O501" i="4"/>
  <c r="M501" i="4"/>
  <c r="L501" i="4"/>
  <c r="T500" i="4"/>
  <c r="S500" i="4"/>
  <c r="R500" i="4"/>
  <c r="P500" i="4"/>
  <c r="O500" i="4"/>
  <c r="M500" i="4"/>
  <c r="L500" i="4"/>
  <c r="T499" i="4"/>
  <c r="S499" i="4"/>
  <c r="R499" i="4"/>
  <c r="P499" i="4"/>
  <c r="O499" i="4"/>
  <c r="M499" i="4"/>
  <c r="L499" i="4"/>
  <c r="T498" i="4"/>
  <c r="S498" i="4"/>
  <c r="R498" i="4"/>
  <c r="P498" i="4"/>
  <c r="O498" i="4"/>
  <c r="M498" i="4"/>
  <c r="L498" i="4"/>
  <c r="T497" i="4"/>
  <c r="S497" i="4"/>
  <c r="R497" i="4"/>
  <c r="P497" i="4"/>
  <c r="O497" i="4"/>
  <c r="M497" i="4"/>
  <c r="L497" i="4"/>
  <c r="T496" i="4"/>
  <c r="S496" i="4"/>
  <c r="R496" i="4"/>
  <c r="P496" i="4"/>
  <c r="O496" i="4"/>
  <c r="M496" i="4"/>
  <c r="L496" i="4"/>
  <c r="T495" i="4"/>
  <c r="S495" i="4"/>
  <c r="R495" i="4"/>
  <c r="P495" i="4"/>
  <c r="O495" i="4"/>
  <c r="M495" i="4"/>
  <c r="L495" i="4"/>
  <c r="T494" i="4"/>
  <c r="S494" i="4"/>
  <c r="R494" i="4"/>
  <c r="P494" i="4"/>
  <c r="O494" i="4"/>
  <c r="M494" i="4"/>
  <c r="L494" i="4"/>
  <c r="T493" i="4"/>
  <c r="S493" i="4"/>
  <c r="R493" i="4"/>
  <c r="P493" i="4"/>
  <c r="O493" i="4"/>
  <c r="M493" i="4"/>
  <c r="L493" i="4"/>
  <c r="T492" i="4"/>
  <c r="S492" i="4"/>
  <c r="R492" i="4"/>
  <c r="P492" i="4"/>
  <c r="O492" i="4"/>
  <c r="M492" i="4"/>
  <c r="L492" i="4"/>
  <c r="T491" i="4"/>
  <c r="S491" i="4"/>
  <c r="R491" i="4"/>
  <c r="P491" i="4"/>
  <c r="O491" i="4"/>
  <c r="M491" i="4"/>
  <c r="L491" i="4"/>
  <c r="T490" i="4"/>
  <c r="S490" i="4"/>
  <c r="R490" i="4"/>
  <c r="P490" i="4"/>
  <c r="O490" i="4"/>
  <c r="M490" i="4"/>
  <c r="L490" i="4"/>
  <c r="T489" i="4"/>
  <c r="S489" i="4"/>
  <c r="R489" i="4"/>
  <c r="P489" i="4"/>
  <c r="O489" i="4"/>
  <c r="M489" i="4"/>
  <c r="L489" i="4"/>
  <c r="T488" i="4"/>
  <c r="S488" i="4"/>
  <c r="R488" i="4"/>
  <c r="P488" i="4"/>
  <c r="O488" i="4"/>
  <c r="M488" i="4"/>
  <c r="L488" i="4"/>
  <c r="T378" i="1"/>
  <c r="S378" i="1"/>
  <c r="R378" i="1"/>
  <c r="P378" i="1"/>
  <c r="M378" i="1"/>
  <c r="L378" i="1"/>
  <c r="T377" i="1"/>
  <c r="R377" i="1"/>
  <c r="M377" i="1"/>
  <c r="L377" i="1"/>
  <c r="T376" i="1"/>
  <c r="S376" i="1"/>
  <c r="R376" i="1"/>
  <c r="P376" i="1"/>
  <c r="O376" i="1"/>
  <c r="M376" i="1"/>
  <c r="L376" i="1"/>
  <c r="I346" i="1"/>
  <c r="J346" i="1"/>
  <c r="I345" i="1"/>
  <c r="J345" i="1"/>
  <c r="I344" i="1"/>
  <c r="J344" i="1"/>
  <c r="I343" i="1"/>
  <c r="J343" i="1"/>
  <c r="I342" i="1"/>
  <c r="J342" i="1"/>
  <c r="I341" i="1"/>
  <c r="J341" i="1"/>
  <c r="I340" i="1"/>
  <c r="J340" i="1"/>
  <c r="I339" i="1"/>
  <c r="J339" i="1"/>
  <c r="I338" i="1"/>
  <c r="J338" i="1"/>
  <c r="I337" i="1"/>
  <c r="J337" i="1"/>
  <c r="I336" i="1"/>
  <c r="J336" i="1"/>
  <c r="I335" i="1"/>
  <c r="J335" i="1"/>
  <c r="O304" i="1"/>
  <c r="O289" i="1"/>
  <c r="O13" i="2"/>
  <c r="O12" i="2"/>
  <c r="O11" i="2"/>
  <c r="O10" i="2"/>
  <c r="O9" i="2"/>
  <c r="O8" i="2"/>
  <c r="O7" i="2"/>
  <c r="O6" i="2"/>
  <c r="O5" i="2"/>
  <c r="O4" i="2"/>
  <c r="D28" i="2"/>
  <c r="E28" i="2"/>
  <c r="F28" i="2"/>
  <c r="G28" i="2"/>
  <c r="H28" i="2"/>
  <c r="I28" i="2"/>
  <c r="J28" i="2"/>
  <c r="K28" i="2"/>
  <c r="L28" i="2"/>
  <c r="C28" i="2"/>
  <c r="C5" i="2"/>
  <c r="D5" i="2"/>
  <c r="E5" i="2"/>
  <c r="F5" i="2"/>
  <c r="G5" i="2"/>
  <c r="H5" i="2"/>
  <c r="I5" i="2"/>
  <c r="J5" i="2"/>
  <c r="K5" i="2"/>
  <c r="L5" i="2"/>
  <c r="W5" i="2" s="1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N7" i="2" s="1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X9" i="2" s="1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X13" i="2" s="1"/>
  <c r="K4" i="2"/>
  <c r="J4" i="2"/>
  <c r="L4" i="2"/>
  <c r="I4" i="2"/>
  <c r="H4" i="2"/>
  <c r="G4" i="2"/>
  <c r="F4" i="2"/>
  <c r="E4" i="2"/>
  <c r="D4" i="2"/>
  <c r="C4" i="2"/>
  <c r="V19" i="2"/>
  <c r="V20" i="2"/>
  <c r="V21" i="2"/>
  <c r="V22" i="2"/>
  <c r="V23" i="2"/>
  <c r="V24" i="2"/>
  <c r="V25" i="2"/>
  <c r="V26" i="2"/>
  <c r="V27" i="2"/>
  <c r="Q19" i="2"/>
  <c r="R19" i="2"/>
  <c r="S19" i="2"/>
  <c r="T19" i="2"/>
  <c r="Q20" i="2"/>
  <c r="R20" i="2"/>
  <c r="S20" i="2"/>
  <c r="T20" i="2"/>
  <c r="Q21" i="2"/>
  <c r="R21" i="2"/>
  <c r="S21" i="2"/>
  <c r="T21" i="2"/>
  <c r="Q22" i="2"/>
  <c r="R22" i="2"/>
  <c r="S22" i="2"/>
  <c r="T22" i="2"/>
  <c r="Q23" i="2"/>
  <c r="R23" i="2"/>
  <c r="S23" i="2"/>
  <c r="T23" i="2"/>
  <c r="Q24" i="2"/>
  <c r="R24" i="2"/>
  <c r="S24" i="2"/>
  <c r="T24" i="2"/>
  <c r="Q25" i="2"/>
  <c r="R25" i="2"/>
  <c r="S25" i="2"/>
  <c r="T25" i="2"/>
  <c r="Q26" i="2"/>
  <c r="R26" i="2"/>
  <c r="S26" i="2"/>
  <c r="T26" i="2"/>
  <c r="Q27" i="2"/>
  <c r="R27" i="2"/>
  <c r="S27" i="2"/>
  <c r="T27" i="2"/>
  <c r="V18" i="2"/>
  <c r="T18" i="2"/>
  <c r="S18" i="2"/>
  <c r="R18" i="2"/>
  <c r="Q18" i="2"/>
  <c r="U19" i="2"/>
  <c r="W19" i="2"/>
  <c r="X19" i="2"/>
  <c r="U20" i="2"/>
  <c r="W20" i="2"/>
  <c r="X20" i="2"/>
  <c r="U21" i="2"/>
  <c r="W21" i="2"/>
  <c r="X21" i="2"/>
  <c r="U22" i="2"/>
  <c r="W22" i="2"/>
  <c r="X22" i="2"/>
  <c r="U23" i="2"/>
  <c r="W23" i="2"/>
  <c r="X23" i="2"/>
  <c r="U24" i="2"/>
  <c r="W24" i="2"/>
  <c r="X24" i="2"/>
  <c r="U25" i="2"/>
  <c r="W25" i="2"/>
  <c r="X25" i="2"/>
  <c r="U26" i="2"/>
  <c r="W26" i="2"/>
  <c r="X26" i="2"/>
  <c r="U27" i="2"/>
  <c r="W27" i="2"/>
  <c r="X27" i="2"/>
  <c r="X18" i="2"/>
  <c r="W18" i="2"/>
  <c r="U18" i="2"/>
  <c r="P19" i="2"/>
  <c r="P20" i="2"/>
  <c r="P21" i="2"/>
  <c r="P22" i="2"/>
  <c r="P23" i="2"/>
  <c r="P24" i="2"/>
  <c r="P25" i="2"/>
  <c r="P26" i="2"/>
  <c r="P27" i="2"/>
  <c r="P18" i="2"/>
  <c r="N19" i="2"/>
  <c r="N20" i="2"/>
  <c r="N21" i="2"/>
  <c r="N22" i="2"/>
  <c r="N23" i="2"/>
  <c r="N24" i="2"/>
  <c r="N25" i="2"/>
  <c r="N26" i="2"/>
  <c r="N27" i="2"/>
  <c r="N18" i="2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1" i="1"/>
  <c r="S302" i="1"/>
  <c r="S303" i="1"/>
  <c r="S304" i="1"/>
  <c r="S305" i="1"/>
  <c r="S306" i="1"/>
  <c r="S308" i="1"/>
  <c r="S309" i="1"/>
  <c r="S310" i="1"/>
  <c r="S311" i="1"/>
  <c r="S312" i="1"/>
  <c r="S313" i="1"/>
  <c r="S314" i="1"/>
  <c r="S316" i="1"/>
  <c r="S317" i="1"/>
  <c r="S318" i="1"/>
  <c r="S319" i="1"/>
  <c r="S322" i="1"/>
  <c r="S321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3" i="1"/>
  <c r="S344" i="1"/>
  <c r="S345" i="1"/>
  <c r="S346" i="1"/>
  <c r="S347" i="1"/>
  <c r="S348" i="1"/>
  <c r="S349" i="1"/>
  <c r="S350" i="1"/>
  <c r="S351" i="1"/>
  <c r="S352" i="1"/>
  <c r="S353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1" i="1"/>
  <c r="S373" i="1"/>
  <c r="S374" i="1"/>
  <c r="S375" i="1"/>
  <c r="S379" i="1"/>
  <c r="S380" i="1"/>
  <c r="S381" i="1"/>
  <c r="S382" i="1"/>
  <c r="S383" i="1"/>
  <c r="S384" i="1"/>
  <c r="S385" i="1"/>
  <c r="S386" i="1"/>
  <c r="S387" i="1"/>
  <c r="S388" i="1"/>
  <c r="S392" i="1"/>
  <c r="S394" i="1"/>
  <c r="S395" i="1"/>
  <c r="S396" i="1"/>
  <c r="S397" i="1"/>
  <c r="S399" i="1"/>
  <c r="S400" i="1"/>
  <c r="S401" i="1"/>
  <c r="S402" i="1"/>
  <c r="S403" i="1"/>
  <c r="S408" i="1"/>
  <c r="S409" i="1"/>
  <c r="S410" i="1"/>
  <c r="S411" i="1"/>
  <c r="S412" i="1"/>
  <c r="S413" i="1"/>
  <c r="S414" i="1"/>
  <c r="S417" i="1"/>
  <c r="S418" i="1"/>
  <c r="S420" i="1"/>
  <c r="S421" i="1"/>
  <c r="S422" i="1"/>
  <c r="S424" i="1"/>
  <c r="S425" i="1"/>
  <c r="S426" i="1"/>
  <c r="S428" i="1"/>
  <c r="S429" i="1"/>
  <c r="S430" i="1"/>
  <c r="S432" i="1"/>
  <c r="S433" i="1"/>
  <c r="S434" i="1"/>
  <c r="S435" i="1"/>
  <c r="S437" i="1"/>
  <c r="S439" i="1"/>
  <c r="S440" i="1"/>
  <c r="S441" i="1"/>
  <c r="S443" i="1"/>
  <c r="S444" i="1"/>
  <c r="S445" i="1"/>
  <c r="S446" i="1"/>
  <c r="S447" i="1"/>
  <c r="S448" i="1"/>
  <c r="S450" i="1"/>
  <c r="S451" i="1"/>
  <c r="S452" i="1"/>
  <c r="S453" i="1"/>
  <c r="S454" i="1"/>
  <c r="S457" i="1"/>
  <c r="S458" i="1"/>
  <c r="S459" i="1"/>
  <c r="S461" i="1"/>
  <c r="S462" i="1"/>
  <c r="S463" i="1"/>
  <c r="S464" i="1"/>
  <c r="S468" i="1"/>
  <c r="S469" i="1"/>
  <c r="S470" i="1"/>
  <c r="S471" i="1"/>
  <c r="S472" i="1"/>
  <c r="S473" i="1"/>
  <c r="S474" i="1"/>
  <c r="S476" i="1"/>
  <c r="S477" i="1"/>
  <c r="S478" i="1"/>
  <c r="S479" i="1"/>
  <c r="S480" i="1"/>
  <c r="S481" i="1"/>
  <c r="S482" i="1"/>
  <c r="S483" i="1"/>
  <c r="S484" i="1"/>
  <c r="S487" i="1"/>
  <c r="S488" i="1"/>
  <c r="S490" i="1"/>
  <c r="S491" i="1"/>
  <c r="S492" i="1"/>
  <c r="S529" i="1"/>
  <c r="S561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221" i="1"/>
  <c r="S220" i="1"/>
  <c r="R221" i="1"/>
  <c r="T221" i="1"/>
  <c r="R222" i="1"/>
  <c r="T222" i="1"/>
  <c r="R223" i="1"/>
  <c r="T223" i="1"/>
  <c r="R224" i="1"/>
  <c r="T224" i="1"/>
  <c r="R225" i="1"/>
  <c r="T225" i="1"/>
  <c r="R226" i="1"/>
  <c r="T226" i="1"/>
  <c r="R227" i="1"/>
  <c r="T227" i="1"/>
  <c r="R228" i="1"/>
  <c r="T228" i="1"/>
  <c r="R229" i="1"/>
  <c r="T229" i="1"/>
  <c r="R230" i="1"/>
  <c r="T230" i="1"/>
  <c r="R231" i="1"/>
  <c r="T231" i="1"/>
  <c r="R232" i="1"/>
  <c r="T232" i="1"/>
  <c r="R233" i="1"/>
  <c r="T233" i="1"/>
  <c r="R234" i="1"/>
  <c r="T234" i="1"/>
  <c r="R235" i="1"/>
  <c r="T235" i="1"/>
  <c r="R236" i="1"/>
  <c r="T236" i="1"/>
  <c r="R237" i="1"/>
  <c r="T237" i="1"/>
  <c r="R238" i="1"/>
  <c r="T238" i="1"/>
  <c r="R239" i="1"/>
  <c r="T239" i="1"/>
  <c r="R240" i="1"/>
  <c r="T240" i="1"/>
  <c r="R241" i="1"/>
  <c r="T241" i="1"/>
  <c r="R242" i="1"/>
  <c r="T242" i="1"/>
  <c r="R243" i="1"/>
  <c r="T243" i="1"/>
  <c r="R244" i="1"/>
  <c r="T244" i="1"/>
  <c r="R245" i="1"/>
  <c r="T245" i="1"/>
  <c r="R246" i="1"/>
  <c r="T246" i="1"/>
  <c r="R247" i="1"/>
  <c r="T247" i="1"/>
  <c r="R248" i="1"/>
  <c r="T248" i="1"/>
  <c r="R249" i="1"/>
  <c r="T249" i="1"/>
  <c r="R250" i="1"/>
  <c r="T250" i="1"/>
  <c r="R251" i="1"/>
  <c r="T251" i="1"/>
  <c r="R252" i="1"/>
  <c r="T252" i="1"/>
  <c r="R253" i="1"/>
  <c r="T253" i="1"/>
  <c r="R254" i="1"/>
  <c r="T254" i="1"/>
  <c r="R255" i="1"/>
  <c r="T255" i="1"/>
  <c r="R256" i="1"/>
  <c r="T256" i="1"/>
  <c r="R257" i="1"/>
  <c r="T257" i="1"/>
  <c r="R258" i="1"/>
  <c r="T258" i="1"/>
  <c r="R259" i="1"/>
  <c r="T259" i="1"/>
  <c r="R260" i="1"/>
  <c r="T260" i="1"/>
  <c r="R261" i="1"/>
  <c r="T261" i="1"/>
  <c r="R262" i="1"/>
  <c r="T262" i="1"/>
  <c r="R263" i="1"/>
  <c r="T263" i="1"/>
  <c r="R264" i="1"/>
  <c r="T264" i="1"/>
  <c r="R265" i="1"/>
  <c r="T265" i="1"/>
  <c r="R266" i="1"/>
  <c r="T266" i="1"/>
  <c r="R267" i="1"/>
  <c r="T267" i="1"/>
  <c r="R268" i="1"/>
  <c r="T268" i="1"/>
  <c r="R269" i="1"/>
  <c r="T269" i="1"/>
  <c r="R270" i="1"/>
  <c r="T270" i="1"/>
  <c r="R271" i="1"/>
  <c r="T271" i="1"/>
  <c r="R272" i="1"/>
  <c r="T272" i="1"/>
  <c r="R273" i="1"/>
  <c r="T273" i="1"/>
  <c r="R274" i="1"/>
  <c r="T274" i="1"/>
  <c r="R275" i="1"/>
  <c r="T275" i="1"/>
  <c r="R276" i="1"/>
  <c r="T276" i="1"/>
  <c r="R277" i="1"/>
  <c r="T277" i="1"/>
  <c r="R278" i="1"/>
  <c r="T278" i="1"/>
  <c r="R279" i="1"/>
  <c r="T279" i="1"/>
  <c r="R280" i="1"/>
  <c r="T280" i="1"/>
  <c r="R281" i="1"/>
  <c r="T281" i="1"/>
  <c r="R282" i="1"/>
  <c r="T282" i="1"/>
  <c r="R283" i="1"/>
  <c r="T283" i="1"/>
  <c r="R284" i="1"/>
  <c r="T284" i="1"/>
  <c r="R285" i="1"/>
  <c r="T285" i="1"/>
  <c r="R286" i="1"/>
  <c r="T286" i="1"/>
  <c r="R287" i="1"/>
  <c r="T287" i="1"/>
  <c r="R288" i="1"/>
  <c r="T288" i="1"/>
  <c r="R289" i="1"/>
  <c r="T289" i="1"/>
  <c r="R290" i="1"/>
  <c r="T290" i="1"/>
  <c r="R291" i="1"/>
  <c r="T291" i="1"/>
  <c r="R292" i="1"/>
  <c r="T292" i="1"/>
  <c r="R293" i="1"/>
  <c r="T293" i="1"/>
  <c r="R294" i="1"/>
  <c r="T294" i="1"/>
  <c r="R295" i="1"/>
  <c r="T295" i="1"/>
  <c r="R296" i="1"/>
  <c r="T296" i="1"/>
  <c r="R297" i="1"/>
  <c r="T297" i="1"/>
  <c r="R298" i="1"/>
  <c r="T298" i="1"/>
  <c r="R299" i="1"/>
  <c r="T299" i="1"/>
  <c r="R300" i="1"/>
  <c r="T300" i="1"/>
  <c r="R301" i="1"/>
  <c r="T301" i="1"/>
  <c r="R302" i="1"/>
  <c r="T302" i="1"/>
  <c r="R303" i="1"/>
  <c r="T303" i="1"/>
  <c r="R304" i="1"/>
  <c r="T304" i="1"/>
  <c r="R305" i="1"/>
  <c r="T305" i="1"/>
  <c r="R306" i="1"/>
  <c r="T306" i="1"/>
  <c r="R307" i="1"/>
  <c r="T307" i="1"/>
  <c r="R308" i="1"/>
  <c r="T308" i="1"/>
  <c r="R309" i="1"/>
  <c r="T309" i="1"/>
  <c r="R310" i="1"/>
  <c r="T310" i="1"/>
  <c r="R311" i="1"/>
  <c r="T311" i="1"/>
  <c r="R312" i="1"/>
  <c r="T312" i="1"/>
  <c r="R313" i="1"/>
  <c r="T313" i="1"/>
  <c r="R314" i="1"/>
  <c r="T314" i="1"/>
  <c r="R315" i="1"/>
  <c r="T315" i="1"/>
  <c r="R316" i="1"/>
  <c r="T316" i="1"/>
  <c r="R317" i="1"/>
  <c r="T317" i="1"/>
  <c r="R318" i="1"/>
  <c r="T318" i="1"/>
  <c r="R319" i="1"/>
  <c r="T319" i="1"/>
  <c r="R320" i="1"/>
  <c r="T320" i="1"/>
  <c r="R323" i="1"/>
  <c r="T323" i="1"/>
  <c r="R324" i="1"/>
  <c r="T324" i="1"/>
  <c r="R325" i="1"/>
  <c r="T325" i="1"/>
  <c r="R326" i="1"/>
  <c r="T326" i="1"/>
  <c r="R327" i="1"/>
  <c r="T327" i="1"/>
  <c r="R328" i="1"/>
  <c r="T328" i="1"/>
  <c r="R329" i="1"/>
  <c r="T329" i="1"/>
  <c r="R330" i="1"/>
  <c r="T330" i="1"/>
  <c r="R331" i="1"/>
  <c r="T331" i="1"/>
  <c r="R332" i="1"/>
  <c r="T332" i="1"/>
  <c r="R333" i="1"/>
  <c r="T333" i="1"/>
  <c r="R334" i="1"/>
  <c r="T334" i="1"/>
  <c r="R335" i="1"/>
  <c r="T335" i="1"/>
  <c r="R336" i="1"/>
  <c r="T336" i="1"/>
  <c r="R337" i="1"/>
  <c r="T337" i="1"/>
  <c r="R338" i="1"/>
  <c r="T338" i="1"/>
  <c r="R339" i="1"/>
  <c r="T339" i="1"/>
  <c r="R340" i="1"/>
  <c r="T340" i="1"/>
  <c r="R341" i="1"/>
  <c r="T341" i="1"/>
  <c r="R342" i="1"/>
  <c r="T342" i="1"/>
  <c r="R343" i="1"/>
  <c r="T343" i="1"/>
  <c r="R344" i="1"/>
  <c r="T344" i="1"/>
  <c r="R345" i="1"/>
  <c r="T345" i="1"/>
  <c r="R346" i="1"/>
  <c r="T346" i="1"/>
  <c r="R348" i="1"/>
  <c r="T348" i="1"/>
  <c r="R349" i="1"/>
  <c r="T349" i="1"/>
  <c r="R350" i="1"/>
  <c r="T350" i="1"/>
  <c r="R351" i="1"/>
  <c r="T351" i="1"/>
  <c r="R353" i="1"/>
  <c r="T353" i="1"/>
  <c r="R354" i="1"/>
  <c r="T354" i="1"/>
  <c r="R355" i="1"/>
  <c r="T355" i="1"/>
  <c r="R356" i="1"/>
  <c r="T356" i="1"/>
  <c r="R357" i="1"/>
  <c r="T357" i="1"/>
  <c r="R358" i="1"/>
  <c r="T358" i="1"/>
  <c r="R359" i="1"/>
  <c r="T359" i="1"/>
  <c r="R360" i="1"/>
  <c r="T360" i="1"/>
  <c r="R361" i="1"/>
  <c r="T361" i="1"/>
  <c r="R362" i="1"/>
  <c r="T362" i="1"/>
  <c r="R363" i="1"/>
  <c r="T363" i="1"/>
  <c r="R364" i="1"/>
  <c r="T364" i="1"/>
  <c r="R365" i="1"/>
  <c r="T365" i="1"/>
  <c r="R366" i="1"/>
  <c r="T366" i="1"/>
  <c r="R367" i="1"/>
  <c r="T367" i="1"/>
  <c r="R368" i="1"/>
  <c r="T368" i="1"/>
  <c r="R369" i="1"/>
  <c r="T369" i="1"/>
  <c r="R370" i="1"/>
  <c r="T370" i="1"/>
  <c r="R371" i="1"/>
  <c r="T371" i="1"/>
  <c r="R372" i="1"/>
  <c r="T372" i="1"/>
  <c r="R373" i="1"/>
  <c r="T373" i="1"/>
  <c r="R374" i="1"/>
  <c r="T374" i="1"/>
  <c r="R375" i="1"/>
  <c r="T375" i="1"/>
  <c r="R379" i="1"/>
  <c r="T379" i="1"/>
  <c r="R380" i="1"/>
  <c r="T380" i="1"/>
  <c r="R381" i="1"/>
  <c r="T381" i="1"/>
  <c r="R382" i="1"/>
  <c r="T382" i="1"/>
  <c r="R383" i="1"/>
  <c r="T383" i="1"/>
  <c r="R384" i="1"/>
  <c r="T384" i="1"/>
  <c r="R385" i="1"/>
  <c r="T385" i="1"/>
  <c r="R386" i="1"/>
  <c r="T386" i="1"/>
  <c r="R387" i="1"/>
  <c r="T387" i="1"/>
  <c r="R388" i="1"/>
  <c r="T388" i="1"/>
  <c r="R389" i="1"/>
  <c r="T389" i="1"/>
  <c r="R390" i="1"/>
  <c r="T390" i="1"/>
  <c r="R392" i="1"/>
  <c r="T392" i="1"/>
  <c r="R393" i="1"/>
  <c r="T393" i="1"/>
  <c r="R394" i="1"/>
  <c r="T394" i="1"/>
  <c r="R395" i="1"/>
  <c r="T395" i="1"/>
  <c r="R396" i="1"/>
  <c r="T396" i="1"/>
  <c r="R397" i="1"/>
  <c r="T397" i="1"/>
  <c r="R398" i="1"/>
  <c r="T398" i="1"/>
  <c r="R399" i="1"/>
  <c r="T399" i="1"/>
  <c r="R400" i="1"/>
  <c r="T400" i="1"/>
  <c r="R401" i="1"/>
  <c r="T401" i="1"/>
  <c r="R402" i="1"/>
  <c r="T402" i="1"/>
  <c r="R403" i="1"/>
  <c r="T403" i="1"/>
  <c r="R404" i="1"/>
  <c r="T404" i="1"/>
  <c r="R405" i="1"/>
  <c r="T405" i="1"/>
  <c r="R407" i="1"/>
  <c r="T407" i="1"/>
  <c r="R408" i="1"/>
  <c r="T408" i="1"/>
  <c r="R409" i="1"/>
  <c r="T409" i="1"/>
  <c r="R410" i="1"/>
  <c r="T410" i="1"/>
  <c r="R411" i="1"/>
  <c r="T411" i="1"/>
  <c r="R412" i="1"/>
  <c r="T412" i="1"/>
  <c r="R413" i="1"/>
  <c r="T413" i="1"/>
  <c r="R414" i="1"/>
  <c r="T414" i="1"/>
  <c r="R416" i="1"/>
  <c r="T416" i="1"/>
  <c r="R417" i="1"/>
  <c r="T417" i="1"/>
  <c r="R418" i="1"/>
  <c r="T418" i="1"/>
  <c r="R419" i="1"/>
  <c r="T419" i="1"/>
  <c r="R420" i="1"/>
  <c r="T420" i="1"/>
  <c r="R421" i="1"/>
  <c r="T421" i="1"/>
  <c r="R422" i="1"/>
  <c r="T422" i="1"/>
  <c r="R423" i="1"/>
  <c r="T423" i="1"/>
  <c r="R424" i="1"/>
  <c r="T424" i="1"/>
  <c r="R425" i="1"/>
  <c r="T425" i="1"/>
  <c r="R426" i="1"/>
  <c r="T426" i="1"/>
  <c r="R427" i="1"/>
  <c r="T427" i="1"/>
  <c r="R428" i="1"/>
  <c r="T428" i="1"/>
  <c r="R429" i="1"/>
  <c r="T429" i="1"/>
  <c r="R430" i="1"/>
  <c r="T430" i="1"/>
  <c r="R431" i="1"/>
  <c r="T431" i="1"/>
  <c r="R432" i="1"/>
  <c r="T432" i="1"/>
  <c r="R433" i="1"/>
  <c r="T433" i="1"/>
  <c r="R434" i="1"/>
  <c r="T434" i="1"/>
  <c r="R435" i="1"/>
  <c r="T435" i="1"/>
  <c r="R436" i="1"/>
  <c r="T436" i="1"/>
  <c r="R437" i="1"/>
  <c r="T437" i="1"/>
  <c r="R438" i="1"/>
  <c r="T438" i="1"/>
  <c r="R439" i="1"/>
  <c r="T439" i="1"/>
  <c r="R440" i="1"/>
  <c r="T440" i="1"/>
  <c r="R441" i="1"/>
  <c r="T441" i="1"/>
  <c r="R442" i="1"/>
  <c r="T442" i="1"/>
  <c r="R443" i="1"/>
  <c r="T443" i="1"/>
  <c r="R444" i="1"/>
  <c r="T444" i="1"/>
  <c r="R445" i="1"/>
  <c r="T445" i="1"/>
  <c r="R446" i="1"/>
  <c r="T446" i="1"/>
  <c r="R447" i="1"/>
  <c r="T447" i="1"/>
  <c r="R448" i="1"/>
  <c r="T448" i="1"/>
  <c r="R449" i="1"/>
  <c r="T449" i="1"/>
  <c r="R450" i="1"/>
  <c r="T450" i="1"/>
  <c r="R451" i="1"/>
  <c r="T451" i="1"/>
  <c r="R452" i="1"/>
  <c r="T452" i="1"/>
  <c r="R453" i="1"/>
  <c r="T453" i="1"/>
  <c r="R454" i="1"/>
  <c r="T454" i="1"/>
  <c r="R455" i="1"/>
  <c r="T455" i="1"/>
  <c r="R456" i="1"/>
  <c r="T456" i="1"/>
  <c r="R457" i="1"/>
  <c r="T457" i="1"/>
  <c r="R458" i="1"/>
  <c r="T458" i="1"/>
  <c r="R459" i="1"/>
  <c r="T459" i="1"/>
  <c r="R460" i="1"/>
  <c r="T460" i="1"/>
  <c r="R461" i="1"/>
  <c r="T461" i="1"/>
  <c r="R462" i="1"/>
  <c r="T462" i="1"/>
  <c r="R463" i="1"/>
  <c r="T463" i="1"/>
  <c r="R464" i="1"/>
  <c r="T464" i="1"/>
  <c r="R465" i="1"/>
  <c r="T465" i="1"/>
  <c r="R466" i="1"/>
  <c r="T466" i="1"/>
  <c r="R467" i="1"/>
  <c r="T467" i="1"/>
  <c r="R468" i="1"/>
  <c r="T468" i="1"/>
  <c r="R469" i="1"/>
  <c r="T469" i="1"/>
  <c r="R470" i="1"/>
  <c r="T470" i="1"/>
  <c r="R471" i="1"/>
  <c r="T471" i="1"/>
  <c r="R472" i="1"/>
  <c r="T472" i="1"/>
  <c r="R473" i="1"/>
  <c r="T473" i="1"/>
  <c r="R474" i="1"/>
  <c r="T474" i="1"/>
  <c r="R475" i="1"/>
  <c r="T475" i="1"/>
  <c r="R476" i="1"/>
  <c r="T476" i="1"/>
  <c r="R477" i="1"/>
  <c r="T477" i="1"/>
  <c r="R478" i="1"/>
  <c r="T478" i="1"/>
  <c r="R479" i="1"/>
  <c r="T479" i="1"/>
  <c r="R480" i="1"/>
  <c r="T480" i="1"/>
  <c r="R481" i="1"/>
  <c r="T481" i="1"/>
  <c r="R482" i="1"/>
  <c r="T482" i="1"/>
  <c r="R483" i="1"/>
  <c r="T483" i="1"/>
  <c r="R484" i="1"/>
  <c r="T484" i="1"/>
  <c r="R485" i="1"/>
  <c r="T485" i="1"/>
  <c r="R486" i="1"/>
  <c r="T486" i="1"/>
  <c r="R487" i="1"/>
  <c r="T487" i="1"/>
  <c r="R488" i="1"/>
  <c r="T488" i="1"/>
  <c r="R489" i="1"/>
  <c r="T489" i="1"/>
  <c r="R490" i="1"/>
  <c r="T490" i="1"/>
  <c r="R491" i="1"/>
  <c r="T491" i="1"/>
  <c r="R492" i="1"/>
  <c r="T492" i="1"/>
  <c r="R493" i="1"/>
  <c r="T493" i="1"/>
  <c r="R494" i="1"/>
  <c r="T494" i="1"/>
  <c r="R495" i="1"/>
  <c r="T495" i="1"/>
  <c r="R496" i="1"/>
  <c r="T496" i="1"/>
  <c r="R497" i="1"/>
  <c r="T497" i="1"/>
  <c r="R498" i="1"/>
  <c r="T498" i="1"/>
  <c r="R499" i="1"/>
  <c r="T499" i="1"/>
  <c r="R500" i="1"/>
  <c r="T500" i="1"/>
  <c r="R501" i="1"/>
  <c r="T501" i="1"/>
  <c r="R502" i="1"/>
  <c r="T502" i="1"/>
  <c r="R503" i="1"/>
  <c r="T503" i="1"/>
  <c r="R504" i="1"/>
  <c r="T504" i="1"/>
  <c r="R505" i="1"/>
  <c r="T505" i="1"/>
  <c r="R506" i="1"/>
  <c r="T506" i="1"/>
  <c r="R507" i="1"/>
  <c r="T507" i="1"/>
  <c r="R508" i="1"/>
  <c r="T508" i="1"/>
  <c r="R509" i="1"/>
  <c r="T509" i="1"/>
  <c r="R510" i="1"/>
  <c r="T510" i="1"/>
  <c r="R511" i="1"/>
  <c r="T511" i="1"/>
  <c r="R512" i="1"/>
  <c r="T512" i="1"/>
  <c r="R513" i="1"/>
  <c r="T513" i="1"/>
  <c r="R514" i="1"/>
  <c r="T514" i="1"/>
  <c r="R515" i="1"/>
  <c r="T515" i="1"/>
  <c r="R516" i="1"/>
  <c r="T516" i="1"/>
  <c r="R517" i="1"/>
  <c r="T517" i="1"/>
  <c r="R518" i="1"/>
  <c r="T518" i="1"/>
  <c r="R519" i="1"/>
  <c r="T519" i="1"/>
  <c r="R520" i="1"/>
  <c r="T520" i="1"/>
  <c r="R521" i="1"/>
  <c r="T521" i="1"/>
  <c r="R522" i="1"/>
  <c r="T522" i="1"/>
  <c r="R523" i="1"/>
  <c r="T523" i="1"/>
  <c r="R524" i="1"/>
  <c r="T524" i="1"/>
  <c r="R525" i="1"/>
  <c r="T525" i="1"/>
  <c r="R526" i="1"/>
  <c r="T526" i="1"/>
  <c r="R527" i="1"/>
  <c r="T527" i="1"/>
  <c r="R528" i="1"/>
  <c r="T528" i="1"/>
  <c r="R529" i="1"/>
  <c r="T529" i="1"/>
  <c r="R530" i="1"/>
  <c r="T530" i="1"/>
  <c r="R531" i="1"/>
  <c r="T531" i="1"/>
  <c r="R532" i="1"/>
  <c r="T532" i="1"/>
  <c r="R533" i="1"/>
  <c r="T533" i="1"/>
  <c r="R534" i="1"/>
  <c r="T534" i="1"/>
  <c r="R535" i="1"/>
  <c r="T535" i="1"/>
  <c r="R536" i="1"/>
  <c r="T536" i="1"/>
  <c r="R537" i="1"/>
  <c r="T537" i="1"/>
  <c r="R538" i="1"/>
  <c r="T538" i="1"/>
  <c r="R539" i="1"/>
  <c r="T539" i="1"/>
  <c r="R540" i="1"/>
  <c r="T540" i="1"/>
  <c r="R541" i="1"/>
  <c r="T541" i="1"/>
  <c r="R542" i="1"/>
  <c r="T542" i="1"/>
  <c r="R543" i="1"/>
  <c r="T543" i="1"/>
  <c r="R544" i="1"/>
  <c r="T544" i="1"/>
  <c r="R545" i="1"/>
  <c r="T545" i="1"/>
  <c r="R546" i="1"/>
  <c r="T546" i="1"/>
  <c r="R547" i="1"/>
  <c r="T547" i="1"/>
  <c r="R548" i="1"/>
  <c r="T548" i="1"/>
  <c r="R549" i="1"/>
  <c r="T549" i="1"/>
  <c r="R550" i="1"/>
  <c r="T550" i="1"/>
  <c r="R551" i="1"/>
  <c r="T551" i="1"/>
  <c r="R552" i="1"/>
  <c r="T552" i="1"/>
  <c r="R553" i="1"/>
  <c r="T553" i="1"/>
  <c r="R554" i="1"/>
  <c r="T554" i="1"/>
  <c r="R555" i="1"/>
  <c r="T555" i="1"/>
  <c r="R556" i="1"/>
  <c r="T556" i="1"/>
  <c r="R557" i="1"/>
  <c r="T557" i="1"/>
  <c r="R558" i="1"/>
  <c r="T558" i="1"/>
  <c r="R559" i="1"/>
  <c r="T559" i="1"/>
  <c r="R560" i="1"/>
  <c r="T560" i="1"/>
  <c r="R561" i="1"/>
  <c r="T561" i="1"/>
  <c r="R562" i="1"/>
  <c r="T562" i="1"/>
  <c r="R563" i="1"/>
  <c r="T563" i="1"/>
  <c r="R564" i="1"/>
  <c r="T564" i="1"/>
  <c r="R565" i="1"/>
  <c r="T565" i="1"/>
  <c r="R566" i="1"/>
  <c r="T566" i="1"/>
  <c r="R567" i="1"/>
  <c r="T567" i="1"/>
  <c r="R568" i="1"/>
  <c r="T568" i="1"/>
  <c r="R569" i="1"/>
  <c r="T569" i="1"/>
  <c r="R570" i="1"/>
  <c r="T570" i="1"/>
  <c r="R571" i="1"/>
  <c r="T571" i="1"/>
  <c r="R572" i="1"/>
  <c r="T572" i="1"/>
  <c r="R573" i="1"/>
  <c r="T573" i="1"/>
  <c r="R574" i="1"/>
  <c r="T574" i="1"/>
  <c r="R575" i="1"/>
  <c r="T575" i="1"/>
  <c r="R576" i="1"/>
  <c r="T576" i="1"/>
  <c r="R577" i="1"/>
  <c r="T577" i="1"/>
  <c r="R578" i="1"/>
  <c r="T578" i="1"/>
  <c r="R579" i="1"/>
  <c r="T579" i="1"/>
  <c r="R580" i="1"/>
  <c r="T580" i="1"/>
  <c r="R581" i="1"/>
  <c r="T581" i="1"/>
  <c r="R582" i="1"/>
  <c r="T582" i="1"/>
  <c r="R583" i="1"/>
  <c r="T583" i="1"/>
  <c r="R584" i="1"/>
  <c r="T584" i="1"/>
  <c r="R585" i="1"/>
  <c r="T585" i="1"/>
  <c r="R586" i="1"/>
  <c r="T586" i="1"/>
  <c r="R587" i="1"/>
  <c r="T587" i="1"/>
  <c r="R588" i="1"/>
  <c r="T588" i="1"/>
  <c r="R589" i="1"/>
  <c r="T589" i="1"/>
  <c r="R590" i="1"/>
  <c r="T590" i="1"/>
  <c r="R591" i="1"/>
  <c r="T591" i="1"/>
  <c r="R592" i="1"/>
  <c r="T592" i="1"/>
  <c r="R593" i="1"/>
  <c r="T593" i="1"/>
  <c r="R594" i="1"/>
  <c r="T594" i="1"/>
  <c r="R595" i="1"/>
  <c r="T595" i="1"/>
  <c r="R596" i="1"/>
  <c r="T596" i="1"/>
  <c r="R597" i="1"/>
  <c r="T597" i="1"/>
  <c r="R598" i="1"/>
  <c r="T598" i="1"/>
  <c r="R599" i="1"/>
  <c r="T599" i="1"/>
  <c r="R600" i="1"/>
  <c r="T600" i="1"/>
  <c r="R601" i="1"/>
  <c r="T601" i="1"/>
  <c r="R602" i="1"/>
  <c r="T602" i="1"/>
  <c r="R603" i="1"/>
  <c r="T603" i="1"/>
  <c r="R604" i="1"/>
  <c r="T604" i="1"/>
  <c r="R605" i="1"/>
  <c r="T605" i="1"/>
  <c r="R606" i="1"/>
  <c r="T606" i="1"/>
  <c r="R607" i="1"/>
  <c r="T607" i="1"/>
  <c r="R608" i="1"/>
  <c r="T608" i="1"/>
  <c r="R609" i="1"/>
  <c r="T609" i="1"/>
  <c r="R610" i="1"/>
  <c r="T610" i="1"/>
  <c r="R611" i="1"/>
  <c r="T611" i="1"/>
  <c r="R612" i="1"/>
  <c r="T612" i="1"/>
  <c r="R613" i="1"/>
  <c r="T613" i="1"/>
  <c r="R614" i="1"/>
  <c r="T614" i="1"/>
  <c r="R615" i="1"/>
  <c r="T615" i="1"/>
  <c r="R616" i="1"/>
  <c r="T616" i="1"/>
  <c r="R617" i="1"/>
  <c r="T617" i="1"/>
  <c r="R618" i="1"/>
  <c r="T618" i="1"/>
  <c r="R619" i="1"/>
  <c r="T619" i="1"/>
  <c r="R620" i="1"/>
  <c r="T620" i="1"/>
  <c r="R621" i="1"/>
  <c r="T621" i="1"/>
  <c r="R622" i="1"/>
  <c r="T622" i="1"/>
  <c r="R623" i="1"/>
  <c r="T623" i="1"/>
  <c r="R624" i="1"/>
  <c r="T624" i="1"/>
  <c r="R625" i="1"/>
  <c r="T625" i="1"/>
  <c r="R626" i="1"/>
  <c r="T626" i="1"/>
  <c r="R627" i="1"/>
  <c r="T627" i="1"/>
  <c r="R628" i="1"/>
  <c r="T628" i="1"/>
  <c r="R629" i="1"/>
  <c r="T629" i="1"/>
  <c r="R630" i="1"/>
  <c r="T630" i="1"/>
  <c r="R631" i="1"/>
  <c r="T631" i="1"/>
  <c r="R632" i="1"/>
  <c r="T632" i="1"/>
  <c r="R633" i="1"/>
  <c r="T633" i="1"/>
  <c r="R634" i="1"/>
  <c r="T634" i="1"/>
  <c r="R635" i="1"/>
  <c r="T635" i="1"/>
  <c r="R636" i="1"/>
  <c r="T636" i="1"/>
  <c r="R637" i="1"/>
  <c r="T637" i="1"/>
  <c r="R638" i="1"/>
  <c r="T638" i="1"/>
  <c r="R639" i="1"/>
  <c r="T639" i="1"/>
  <c r="R640" i="1"/>
  <c r="T640" i="1"/>
  <c r="R641" i="1"/>
  <c r="T641" i="1"/>
  <c r="R642" i="1"/>
  <c r="T642" i="1"/>
  <c r="R643" i="1"/>
  <c r="T643" i="1"/>
  <c r="R644" i="1"/>
  <c r="T644" i="1"/>
  <c r="R645" i="1"/>
  <c r="T645" i="1"/>
  <c r="R646" i="1"/>
  <c r="T646" i="1"/>
  <c r="R647" i="1"/>
  <c r="T647" i="1"/>
  <c r="R648" i="1"/>
  <c r="T648" i="1"/>
  <c r="R649" i="1"/>
  <c r="T649" i="1"/>
  <c r="R650" i="1"/>
  <c r="T650" i="1"/>
  <c r="R651" i="1"/>
  <c r="T651" i="1"/>
  <c r="R652" i="1"/>
  <c r="T652" i="1"/>
  <c r="R653" i="1"/>
  <c r="T653" i="1"/>
  <c r="R654" i="1"/>
  <c r="T654" i="1"/>
  <c r="R655" i="1"/>
  <c r="T655" i="1"/>
  <c r="R656" i="1"/>
  <c r="T656" i="1"/>
  <c r="R657" i="1"/>
  <c r="T657" i="1"/>
  <c r="R658" i="1"/>
  <c r="T658" i="1"/>
  <c r="R659" i="1"/>
  <c r="T659" i="1"/>
  <c r="R660" i="1"/>
  <c r="T660" i="1"/>
  <c r="R661" i="1"/>
  <c r="T661" i="1"/>
  <c r="R662" i="1"/>
  <c r="T662" i="1"/>
  <c r="R663" i="1"/>
  <c r="T663" i="1"/>
  <c r="R664" i="1"/>
  <c r="T664" i="1"/>
  <c r="R665" i="1"/>
  <c r="T665" i="1"/>
  <c r="R666" i="1"/>
  <c r="T666" i="1"/>
  <c r="R667" i="1"/>
  <c r="T667" i="1"/>
  <c r="R668" i="1"/>
  <c r="T668" i="1"/>
  <c r="R669" i="1"/>
  <c r="T669" i="1"/>
  <c r="R670" i="1"/>
  <c r="T670" i="1"/>
  <c r="R671" i="1"/>
  <c r="T671" i="1"/>
  <c r="R672" i="1"/>
  <c r="T672" i="1"/>
  <c r="R673" i="1"/>
  <c r="T673" i="1"/>
  <c r="R674" i="1"/>
  <c r="T674" i="1"/>
  <c r="R675" i="1"/>
  <c r="T675" i="1"/>
  <c r="R676" i="1"/>
  <c r="T676" i="1"/>
  <c r="R677" i="1"/>
  <c r="T677" i="1"/>
  <c r="R678" i="1"/>
  <c r="T678" i="1"/>
  <c r="R679" i="1"/>
  <c r="T679" i="1"/>
  <c r="R680" i="1"/>
  <c r="T680" i="1"/>
  <c r="R681" i="1"/>
  <c r="T681" i="1"/>
  <c r="R682" i="1"/>
  <c r="T682" i="1"/>
  <c r="R683" i="1"/>
  <c r="T683" i="1"/>
  <c r="R684" i="1"/>
  <c r="T684" i="1"/>
  <c r="R685" i="1"/>
  <c r="T685" i="1"/>
  <c r="R686" i="1"/>
  <c r="T686" i="1"/>
  <c r="R687" i="1"/>
  <c r="T687" i="1"/>
  <c r="R688" i="1"/>
  <c r="T688" i="1"/>
  <c r="R689" i="1"/>
  <c r="T689" i="1"/>
  <c r="R690" i="1"/>
  <c r="T690" i="1"/>
  <c r="R691" i="1"/>
  <c r="T691" i="1"/>
  <c r="R692" i="1"/>
  <c r="T692" i="1"/>
  <c r="R693" i="1"/>
  <c r="T693" i="1"/>
  <c r="R694" i="1"/>
  <c r="T694" i="1"/>
  <c r="R695" i="1"/>
  <c r="T695" i="1"/>
  <c r="R696" i="1"/>
  <c r="T696" i="1"/>
  <c r="R697" i="1"/>
  <c r="T697" i="1"/>
  <c r="R698" i="1"/>
  <c r="T698" i="1"/>
  <c r="R699" i="1"/>
  <c r="T699" i="1"/>
  <c r="R700" i="1"/>
  <c r="T700" i="1"/>
  <c r="R701" i="1"/>
  <c r="T701" i="1"/>
  <c r="R702" i="1"/>
  <c r="T702" i="1"/>
  <c r="R703" i="1"/>
  <c r="T703" i="1"/>
  <c r="R704" i="1"/>
  <c r="T704" i="1"/>
  <c r="R705" i="1"/>
  <c r="T705" i="1"/>
  <c r="R706" i="1"/>
  <c r="T706" i="1"/>
  <c r="R707" i="1"/>
  <c r="T707" i="1"/>
  <c r="R708" i="1"/>
  <c r="T708" i="1"/>
  <c r="R709" i="1"/>
  <c r="T709" i="1"/>
  <c r="R710" i="1"/>
  <c r="T710" i="1"/>
  <c r="R711" i="1"/>
  <c r="T711" i="1"/>
  <c r="R712" i="1"/>
  <c r="T712" i="1"/>
  <c r="R713" i="1"/>
  <c r="T713" i="1"/>
  <c r="R714" i="1"/>
  <c r="T714" i="1"/>
  <c r="R715" i="1"/>
  <c r="T715" i="1"/>
  <c r="R716" i="1"/>
  <c r="T716" i="1"/>
  <c r="R717" i="1"/>
  <c r="T717" i="1"/>
  <c r="R718" i="1"/>
  <c r="T718" i="1"/>
  <c r="R719" i="1"/>
  <c r="T719" i="1"/>
  <c r="R720" i="1"/>
  <c r="T720" i="1"/>
  <c r="R721" i="1"/>
  <c r="T721" i="1"/>
  <c r="R722" i="1"/>
  <c r="T722" i="1"/>
  <c r="R723" i="1"/>
  <c r="T723" i="1"/>
  <c r="R724" i="1"/>
  <c r="T724" i="1"/>
  <c r="R725" i="1"/>
  <c r="T725" i="1"/>
  <c r="R726" i="1"/>
  <c r="T726" i="1"/>
  <c r="R727" i="1"/>
  <c r="T727" i="1"/>
  <c r="R728" i="1"/>
  <c r="T728" i="1"/>
  <c r="R729" i="1"/>
  <c r="T729" i="1"/>
  <c r="R730" i="1"/>
  <c r="T730" i="1"/>
  <c r="R731" i="1"/>
  <c r="T731" i="1"/>
  <c r="R732" i="1"/>
  <c r="T732" i="1"/>
  <c r="R733" i="1"/>
  <c r="T733" i="1"/>
  <c r="R734" i="1"/>
  <c r="T734" i="1"/>
  <c r="R735" i="1"/>
  <c r="T735" i="1"/>
  <c r="R736" i="1"/>
  <c r="T736" i="1"/>
  <c r="R737" i="1"/>
  <c r="T737" i="1"/>
  <c r="R738" i="1"/>
  <c r="T738" i="1"/>
  <c r="R739" i="1"/>
  <c r="T739" i="1"/>
  <c r="R740" i="1"/>
  <c r="T740" i="1"/>
  <c r="R741" i="1"/>
  <c r="T741" i="1"/>
  <c r="R742" i="1"/>
  <c r="T742" i="1"/>
  <c r="R743" i="1"/>
  <c r="T743" i="1"/>
  <c r="R744" i="1"/>
  <c r="T744" i="1"/>
  <c r="R745" i="1"/>
  <c r="T745" i="1"/>
  <c r="R746" i="1"/>
  <c r="T746" i="1"/>
  <c r="R747" i="1"/>
  <c r="T747" i="1"/>
  <c r="R748" i="1"/>
  <c r="T748" i="1"/>
  <c r="R749" i="1"/>
  <c r="T749" i="1"/>
  <c r="R750" i="1"/>
  <c r="T750" i="1"/>
  <c r="R751" i="1"/>
  <c r="T751" i="1"/>
  <c r="R752" i="1"/>
  <c r="T752" i="1"/>
  <c r="R753" i="1"/>
  <c r="T753" i="1"/>
  <c r="R754" i="1"/>
  <c r="T754" i="1"/>
  <c r="R755" i="1"/>
  <c r="T755" i="1"/>
  <c r="R756" i="1"/>
  <c r="T756" i="1"/>
  <c r="R757" i="1"/>
  <c r="T757" i="1"/>
  <c r="R758" i="1"/>
  <c r="T758" i="1"/>
  <c r="R759" i="1"/>
  <c r="T759" i="1"/>
  <c r="R760" i="1"/>
  <c r="T760" i="1"/>
  <c r="R761" i="1"/>
  <c r="T761" i="1"/>
  <c r="R762" i="1"/>
  <c r="T762" i="1"/>
  <c r="R763" i="1"/>
  <c r="T763" i="1"/>
  <c r="R764" i="1"/>
  <c r="T764" i="1"/>
  <c r="R765" i="1"/>
  <c r="T765" i="1"/>
  <c r="R766" i="1"/>
  <c r="T766" i="1"/>
  <c r="R767" i="1"/>
  <c r="T767" i="1"/>
  <c r="R768" i="1"/>
  <c r="T768" i="1"/>
  <c r="R769" i="1"/>
  <c r="T769" i="1"/>
  <c r="R770" i="1"/>
  <c r="T770" i="1"/>
  <c r="R771" i="1"/>
  <c r="T771" i="1"/>
  <c r="R772" i="1"/>
  <c r="T772" i="1"/>
  <c r="R773" i="1"/>
  <c r="T773" i="1"/>
  <c r="R774" i="1"/>
  <c r="T774" i="1"/>
  <c r="R775" i="1"/>
  <c r="T775" i="1"/>
  <c r="R776" i="1"/>
  <c r="T776" i="1"/>
  <c r="R777" i="1"/>
  <c r="T777" i="1"/>
  <c r="R778" i="1"/>
  <c r="T778" i="1"/>
  <c r="R779" i="1"/>
  <c r="T779" i="1"/>
  <c r="R780" i="1"/>
  <c r="T780" i="1"/>
  <c r="R781" i="1"/>
  <c r="T781" i="1"/>
  <c r="R782" i="1"/>
  <c r="T782" i="1"/>
  <c r="R783" i="1"/>
  <c r="T783" i="1"/>
  <c r="R784" i="1"/>
  <c r="T784" i="1"/>
  <c r="R785" i="1"/>
  <c r="T785" i="1"/>
  <c r="R786" i="1"/>
  <c r="T786" i="1"/>
  <c r="R787" i="1"/>
  <c r="T787" i="1"/>
  <c r="R788" i="1"/>
  <c r="T788" i="1"/>
  <c r="R789" i="1"/>
  <c r="T789" i="1"/>
  <c r="R790" i="1"/>
  <c r="T790" i="1"/>
  <c r="R791" i="1"/>
  <c r="T791" i="1"/>
  <c r="R792" i="1"/>
  <c r="T792" i="1"/>
  <c r="R793" i="1"/>
  <c r="T793" i="1"/>
  <c r="R794" i="1"/>
  <c r="T794" i="1"/>
  <c r="R795" i="1"/>
  <c r="T795" i="1"/>
  <c r="R796" i="1"/>
  <c r="T796" i="1"/>
  <c r="R797" i="1"/>
  <c r="T797" i="1"/>
  <c r="R798" i="1"/>
  <c r="T798" i="1"/>
  <c r="R799" i="1"/>
  <c r="T799" i="1"/>
  <c r="R800" i="1"/>
  <c r="T800" i="1"/>
  <c r="R801" i="1"/>
  <c r="T801" i="1"/>
  <c r="R802" i="1"/>
  <c r="T802" i="1"/>
  <c r="R803" i="1"/>
  <c r="T803" i="1"/>
  <c r="R804" i="1"/>
  <c r="T804" i="1"/>
  <c r="R805" i="1"/>
  <c r="T805" i="1"/>
  <c r="R806" i="1"/>
  <c r="T806" i="1"/>
  <c r="R807" i="1"/>
  <c r="T807" i="1"/>
  <c r="R808" i="1"/>
  <c r="T808" i="1"/>
  <c r="R809" i="1"/>
  <c r="T809" i="1"/>
  <c r="R810" i="1"/>
  <c r="T810" i="1"/>
  <c r="R811" i="1"/>
  <c r="T811" i="1"/>
  <c r="R812" i="1"/>
  <c r="T812" i="1"/>
  <c r="R813" i="1"/>
  <c r="T813" i="1"/>
  <c r="R814" i="1"/>
  <c r="T814" i="1"/>
  <c r="R815" i="1"/>
  <c r="T815" i="1"/>
  <c r="R816" i="1"/>
  <c r="T816" i="1"/>
  <c r="R817" i="1"/>
  <c r="T817" i="1"/>
  <c r="R818" i="1"/>
  <c r="T818" i="1"/>
  <c r="R819" i="1"/>
  <c r="T819" i="1"/>
  <c r="R820" i="1"/>
  <c r="T820" i="1"/>
  <c r="R821" i="1"/>
  <c r="T821" i="1"/>
  <c r="R822" i="1"/>
  <c r="T822" i="1"/>
  <c r="R823" i="1"/>
  <c r="T823" i="1"/>
  <c r="R824" i="1"/>
  <c r="T824" i="1"/>
  <c r="R825" i="1"/>
  <c r="T825" i="1"/>
  <c r="R826" i="1"/>
  <c r="T826" i="1"/>
  <c r="R827" i="1"/>
  <c r="T827" i="1"/>
  <c r="R828" i="1"/>
  <c r="T828" i="1"/>
  <c r="R829" i="1"/>
  <c r="T829" i="1"/>
  <c r="R830" i="1"/>
  <c r="T830" i="1"/>
  <c r="R831" i="1"/>
  <c r="T831" i="1"/>
  <c r="R832" i="1"/>
  <c r="T832" i="1"/>
  <c r="R833" i="1"/>
  <c r="T833" i="1"/>
  <c r="R834" i="1"/>
  <c r="T834" i="1"/>
  <c r="R835" i="1"/>
  <c r="T835" i="1"/>
  <c r="R836" i="1"/>
  <c r="T836" i="1"/>
  <c r="R837" i="1"/>
  <c r="T837" i="1"/>
  <c r="R838" i="1"/>
  <c r="T838" i="1"/>
  <c r="R839" i="1"/>
  <c r="T839" i="1"/>
  <c r="R840" i="1"/>
  <c r="T840" i="1"/>
  <c r="R841" i="1"/>
  <c r="T841" i="1"/>
  <c r="R842" i="1"/>
  <c r="T842" i="1"/>
  <c r="R843" i="1"/>
  <c r="T843" i="1"/>
  <c r="R844" i="1"/>
  <c r="T844" i="1"/>
  <c r="R845" i="1"/>
  <c r="T845" i="1"/>
  <c r="R846" i="1"/>
  <c r="T846" i="1"/>
  <c r="R847" i="1"/>
  <c r="T847" i="1"/>
  <c r="R848" i="1"/>
  <c r="T848" i="1"/>
  <c r="R849" i="1"/>
  <c r="T849" i="1"/>
  <c r="R850" i="1"/>
  <c r="T850" i="1"/>
  <c r="R851" i="1"/>
  <c r="T851" i="1"/>
  <c r="R852" i="1"/>
  <c r="T852" i="1"/>
  <c r="R853" i="1"/>
  <c r="T853" i="1"/>
  <c r="R854" i="1"/>
  <c r="T854" i="1"/>
  <c r="R855" i="1"/>
  <c r="T855" i="1"/>
  <c r="R856" i="1"/>
  <c r="T856" i="1"/>
  <c r="R857" i="1"/>
  <c r="T857" i="1"/>
  <c r="R858" i="1"/>
  <c r="T858" i="1"/>
  <c r="R859" i="1"/>
  <c r="T859" i="1"/>
  <c r="R860" i="1"/>
  <c r="T860" i="1"/>
  <c r="R861" i="1"/>
  <c r="T861" i="1"/>
  <c r="R862" i="1"/>
  <c r="T862" i="1"/>
  <c r="R863" i="1"/>
  <c r="T863" i="1"/>
  <c r="R864" i="1"/>
  <c r="T864" i="1"/>
  <c r="R865" i="1"/>
  <c r="T865" i="1"/>
  <c r="R866" i="1"/>
  <c r="T866" i="1"/>
  <c r="R867" i="1"/>
  <c r="T867" i="1"/>
  <c r="R868" i="1"/>
  <c r="T868" i="1"/>
  <c r="R869" i="1"/>
  <c r="T869" i="1"/>
  <c r="R870" i="1"/>
  <c r="T870" i="1"/>
  <c r="R871" i="1"/>
  <c r="T871" i="1"/>
  <c r="R872" i="1"/>
  <c r="T872" i="1"/>
  <c r="R873" i="1"/>
  <c r="T873" i="1"/>
  <c r="R874" i="1"/>
  <c r="T874" i="1"/>
  <c r="R875" i="1"/>
  <c r="T875" i="1"/>
  <c r="R876" i="1"/>
  <c r="T876" i="1"/>
  <c r="R877" i="1"/>
  <c r="T877" i="1"/>
  <c r="R878" i="1"/>
  <c r="T878" i="1"/>
  <c r="R879" i="1"/>
  <c r="T879" i="1"/>
  <c r="R880" i="1"/>
  <c r="T880" i="1"/>
  <c r="R881" i="1"/>
  <c r="T881" i="1"/>
  <c r="R882" i="1"/>
  <c r="T882" i="1"/>
  <c r="R883" i="1"/>
  <c r="T883" i="1"/>
  <c r="R884" i="1"/>
  <c r="T884" i="1"/>
  <c r="R885" i="1"/>
  <c r="T885" i="1"/>
  <c r="R886" i="1"/>
  <c r="T886" i="1"/>
  <c r="R887" i="1"/>
  <c r="T887" i="1"/>
  <c r="R888" i="1"/>
  <c r="T888" i="1"/>
  <c r="R889" i="1"/>
  <c r="T889" i="1"/>
  <c r="R890" i="1"/>
  <c r="T890" i="1"/>
  <c r="R891" i="1"/>
  <c r="T891" i="1"/>
  <c r="R892" i="1"/>
  <c r="T892" i="1"/>
  <c r="R893" i="1"/>
  <c r="T893" i="1"/>
  <c r="R894" i="1"/>
  <c r="T894" i="1"/>
  <c r="R895" i="1"/>
  <c r="T895" i="1"/>
  <c r="R896" i="1"/>
  <c r="T896" i="1"/>
  <c r="R897" i="1"/>
  <c r="T897" i="1"/>
  <c r="R898" i="1"/>
  <c r="T898" i="1"/>
  <c r="R899" i="1"/>
  <c r="T899" i="1"/>
  <c r="R900" i="1"/>
  <c r="T900" i="1"/>
  <c r="R901" i="1"/>
  <c r="T901" i="1"/>
  <c r="R902" i="1"/>
  <c r="T902" i="1"/>
  <c r="R903" i="1"/>
  <c r="T903" i="1"/>
  <c r="R904" i="1"/>
  <c r="T904" i="1"/>
  <c r="R905" i="1"/>
  <c r="T905" i="1"/>
  <c r="R906" i="1"/>
  <c r="T906" i="1"/>
  <c r="R907" i="1"/>
  <c r="T907" i="1"/>
  <c r="R908" i="1"/>
  <c r="T908" i="1"/>
  <c r="R909" i="1"/>
  <c r="T909" i="1"/>
  <c r="R910" i="1"/>
  <c r="T910" i="1"/>
  <c r="R911" i="1"/>
  <c r="T911" i="1"/>
  <c r="R912" i="1"/>
  <c r="T912" i="1"/>
  <c r="R913" i="1"/>
  <c r="T913" i="1"/>
  <c r="R914" i="1"/>
  <c r="T914" i="1"/>
  <c r="R915" i="1"/>
  <c r="T915" i="1"/>
  <c r="R916" i="1"/>
  <c r="T916" i="1"/>
  <c r="R917" i="1"/>
  <c r="T917" i="1"/>
  <c r="R918" i="1"/>
  <c r="T918" i="1"/>
  <c r="R919" i="1"/>
  <c r="T919" i="1"/>
  <c r="R920" i="1"/>
  <c r="T920" i="1"/>
  <c r="R921" i="1"/>
  <c r="T921" i="1"/>
  <c r="R922" i="1"/>
  <c r="T922" i="1"/>
  <c r="R923" i="1"/>
  <c r="T923" i="1"/>
  <c r="R924" i="1"/>
  <c r="T924" i="1"/>
  <c r="R925" i="1"/>
  <c r="T925" i="1"/>
  <c r="R926" i="1"/>
  <c r="T926" i="1"/>
  <c r="R927" i="1"/>
  <c r="T927" i="1"/>
  <c r="R928" i="1"/>
  <c r="T928" i="1"/>
  <c r="R929" i="1"/>
  <c r="T929" i="1"/>
  <c r="R930" i="1"/>
  <c r="T930" i="1"/>
  <c r="R931" i="1"/>
  <c r="T931" i="1"/>
  <c r="R932" i="1"/>
  <c r="T932" i="1"/>
  <c r="R933" i="1"/>
  <c r="T933" i="1"/>
  <c r="R934" i="1"/>
  <c r="T934" i="1"/>
  <c r="R935" i="1"/>
  <c r="T935" i="1"/>
  <c r="R936" i="1"/>
  <c r="T936" i="1"/>
  <c r="R937" i="1"/>
  <c r="T937" i="1"/>
  <c r="R938" i="1"/>
  <c r="T938" i="1"/>
  <c r="R939" i="1"/>
  <c r="T939" i="1"/>
  <c r="R940" i="1"/>
  <c r="T940" i="1"/>
  <c r="R941" i="1"/>
  <c r="T941" i="1"/>
  <c r="R942" i="1"/>
  <c r="T942" i="1"/>
  <c r="R943" i="1"/>
  <c r="T943" i="1"/>
  <c r="R944" i="1"/>
  <c r="T944" i="1"/>
  <c r="R945" i="1"/>
  <c r="T945" i="1"/>
  <c r="R946" i="1"/>
  <c r="T946" i="1"/>
  <c r="R947" i="1"/>
  <c r="T947" i="1"/>
  <c r="R948" i="1"/>
  <c r="T948" i="1"/>
  <c r="R949" i="1"/>
  <c r="T949" i="1"/>
  <c r="R950" i="1"/>
  <c r="T950" i="1"/>
  <c r="R951" i="1"/>
  <c r="T951" i="1"/>
  <c r="R952" i="1"/>
  <c r="T952" i="1"/>
  <c r="R953" i="1"/>
  <c r="T953" i="1"/>
  <c r="R954" i="1"/>
  <c r="T954" i="1"/>
  <c r="R955" i="1"/>
  <c r="T955" i="1"/>
  <c r="R956" i="1"/>
  <c r="T956" i="1"/>
  <c r="R957" i="1"/>
  <c r="T957" i="1"/>
  <c r="R958" i="1"/>
  <c r="T958" i="1"/>
  <c r="R959" i="1"/>
  <c r="T959" i="1"/>
  <c r="R960" i="1"/>
  <c r="T960" i="1"/>
  <c r="R961" i="1"/>
  <c r="T961" i="1"/>
  <c r="R962" i="1"/>
  <c r="T962" i="1"/>
  <c r="R963" i="1"/>
  <c r="T963" i="1"/>
  <c r="R964" i="1"/>
  <c r="T964" i="1"/>
  <c r="R965" i="1"/>
  <c r="T965" i="1"/>
  <c r="R966" i="1"/>
  <c r="T966" i="1"/>
  <c r="R967" i="1"/>
  <c r="T967" i="1"/>
  <c r="R968" i="1"/>
  <c r="T968" i="1"/>
  <c r="R969" i="1"/>
  <c r="T969" i="1"/>
  <c r="R970" i="1"/>
  <c r="T970" i="1"/>
  <c r="R971" i="1"/>
  <c r="T971" i="1"/>
  <c r="R972" i="1"/>
  <c r="T972" i="1"/>
  <c r="R973" i="1"/>
  <c r="T973" i="1"/>
  <c r="R974" i="1"/>
  <c r="T974" i="1"/>
  <c r="R975" i="1"/>
  <c r="T975" i="1"/>
  <c r="R976" i="1"/>
  <c r="T976" i="1"/>
  <c r="R977" i="1"/>
  <c r="T977" i="1"/>
  <c r="R978" i="1"/>
  <c r="T978" i="1"/>
  <c r="R979" i="1"/>
  <c r="T979" i="1"/>
  <c r="R980" i="1"/>
  <c r="T980" i="1"/>
  <c r="R981" i="1"/>
  <c r="T981" i="1"/>
  <c r="R982" i="1"/>
  <c r="T982" i="1"/>
  <c r="R983" i="1"/>
  <c r="T983" i="1"/>
  <c r="R984" i="1"/>
  <c r="T984" i="1"/>
  <c r="R985" i="1"/>
  <c r="T985" i="1"/>
  <c r="R986" i="1"/>
  <c r="T986" i="1"/>
  <c r="R987" i="1"/>
  <c r="T987" i="1"/>
  <c r="R988" i="1"/>
  <c r="T988" i="1"/>
  <c r="R989" i="1"/>
  <c r="T989" i="1"/>
  <c r="R990" i="1"/>
  <c r="T990" i="1"/>
  <c r="R991" i="1"/>
  <c r="T991" i="1"/>
  <c r="R992" i="1"/>
  <c r="T992" i="1"/>
  <c r="R993" i="1"/>
  <c r="T993" i="1"/>
  <c r="R994" i="1"/>
  <c r="T994" i="1"/>
  <c r="R995" i="1"/>
  <c r="T995" i="1"/>
  <c r="R996" i="1"/>
  <c r="T996" i="1"/>
  <c r="R997" i="1"/>
  <c r="T997" i="1"/>
  <c r="R998" i="1"/>
  <c r="T998" i="1"/>
  <c r="R999" i="1"/>
  <c r="T999" i="1"/>
  <c r="R1000" i="1"/>
  <c r="T1000" i="1"/>
  <c r="R1001" i="1"/>
  <c r="T1001" i="1"/>
  <c r="R1002" i="1"/>
  <c r="T1002" i="1"/>
  <c r="R1003" i="1"/>
  <c r="T1003" i="1"/>
  <c r="R1004" i="1"/>
  <c r="T1004" i="1"/>
  <c r="R1005" i="1"/>
  <c r="T1005" i="1"/>
  <c r="R1006" i="1"/>
  <c r="T1006" i="1"/>
  <c r="R1007" i="1"/>
  <c r="T1007" i="1"/>
  <c r="R1008" i="1"/>
  <c r="T1008" i="1"/>
  <c r="R1009" i="1"/>
  <c r="T1009" i="1"/>
  <c r="R1010" i="1"/>
  <c r="T1010" i="1"/>
  <c r="R1011" i="1"/>
  <c r="T1011" i="1"/>
  <c r="R1012" i="1"/>
  <c r="T1012" i="1"/>
  <c r="R1013" i="1"/>
  <c r="T1013" i="1"/>
  <c r="R1014" i="1"/>
  <c r="T1014" i="1"/>
  <c r="R1015" i="1"/>
  <c r="T1015" i="1"/>
  <c r="R1016" i="1"/>
  <c r="T1016" i="1"/>
  <c r="R1017" i="1"/>
  <c r="T1017" i="1"/>
  <c r="R1018" i="1"/>
  <c r="T1018" i="1"/>
  <c r="R1019" i="1"/>
  <c r="T1019" i="1"/>
  <c r="R1020" i="1"/>
  <c r="T1020" i="1"/>
  <c r="R1021" i="1"/>
  <c r="T1021" i="1"/>
  <c r="R1022" i="1"/>
  <c r="T1022" i="1"/>
  <c r="R1023" i="1"/>
  <c r="T1023" i="1"/>
  <c r="R1024" i="1"/>
  <c r="T1024" i="1"/>
  <c r="R1025" i="1"/>
  <c r="T1025" i="1"/>
  <c r="R1026" i="1"/>
  <c r="T1026" i="1"/>
  <c r="R1027" i="1"/>
  <c r="T1027" i="1"/>
  <c r="R1028" i="1"/>
  <c r="T1028" i="1"/>
  <c r="R1029" i="1"/>
  <c r="T1029" i="1"/>
  <c r="R1030" i="1"/>
  <c r="T1030" i="1"/>
  <c r="R1031" i="1"/>
  <c r="T1031" i="1"/>
  <c r="R1032" i="1"/>
  <c r="T1032" i="1"/>
  <c r="R1033" i="1"/>
  <c r="T1033" i="1"/>
  <c r="R1034" i="1"/>
  <c r="T1034" i="1"/>
  <c r="R1035" i="1"/>
  <c r="T1035" i="1"/>
  <c r="R1036" i="1"/>
  <c r="T1036" i="1"/>
  <c r="R1037" i="1"/>
  <c r="T1037" i="1"/>
  <c r="R1038" i="1"/>
  <c r="T1038" i="1"/>
  <c r="R1039" i="1"/>
  <c r="T1039" i="1"/>
  <c r="R1040" i="1"/>
  <c r="T1040" i="1"/>
  <c r="R1041" i="1"/>
  <c r="T1041" i="1"/>
  <c r="R1042" i="1"/>
  <c r="T1042" i="1"/>
  <c r="R1043" i="1"/>
  <c r="T1043" i="1"/>
  <c r="R1044" i="1"/>
  <c r="T1044" i="1"/>
  <c r="R1045" i="1"/>
  <c r="T1045" i="1"/>
  <c r="R1046" i="1"/>
  <c r="T1046" i="1"/>
  <c r="R1047" i="1"/>
  <c r="T1047" i="1"/>
  <c r="R1048" i="1"/>
  <c r="T1048" i="1"/>
  <c r="R1049" i="1"/>
  <c r="T1049" i="1"/>
  <c r="R1050" i="1"/>
  <c r="T1050" i="1"/>
  <c r="R1051" i="1"/>
  <c r="T1051" i="1"/>
  <c r="R1052" i="1"/>
  <c r="T1052" i="1"/>
  <c r="R1053" i="1"/>
  <c r="T1053" i="1"/>
  <c r="R1054" i="1"/>
  <c r="T1054" i="1"/>
  <c r="R1055" i="1"/>
  <c r="T1055" i="1"/>
  <c r="R1056" i="1"/>
  <c r="T1056" i="1"/>
  <c r="R1057" i="1"/>
  <c r="T1057" i="1"/>
  <c r="R1058" i="1"/>
  <c r="T1058" i="1"/>
  <c r="R1059" i="1"/>
  <c r="T1059" i="1"/>
  <c r="R1060" i="1"/>
  <c r="T1060" i="1"/>
  <c r="R1061" i="1"/>
  <c r="T1061" i="1"/>
  <c r="R1062" i="1"/>
  <c r="T1062" i="1"/>
  <c r="R1063" i="1"/>
  <c r="T1063" i="1"/>
  <c r="R1064" i="1"/>
  <c r="T1064" i="1"/>
  <c r="R1065" i="1"/>
  <c r="T1065" i="1"/>
  <c r="R1066" i="1"/>
  <c r="T1066" i="1"/>
  <c r="R1067" i="1"/>
  <c r="T1067" i="1"/>
  <c r="R1068" i="1"/>
  <c r="T1068" i="1"/>
  <c r="R1069" i="1"/>
  <c r="T1069" i="1"/>
  <c r="R1070" i="1"/>
  <c r="T1070" i="1"/>
  <c r="R1071" i="1"/>
  <c r="T1071" i="1"/>
  <c r="R1072" i="1"/>
  <c r="T1072" i="1"/>
  <c r="R1073" i="1"/>
  <c r="T1073" i="1"/>
  <c r="R1074" i="1"/>
  <c r="T1074" i="1"/>
  <c r="R1075" i="1"/>
  <c r="T1075" i="1"/>
  <c r="R1076" i="1"/>
  <c r="T1076" i="1"/>
  <c r="R1077" i="1"/>
  <c r="T1077" i="1"/>
  <c r="R1078" i="1"/>
  <c r="T1078" i="1"/>
  <c r="R1079" i="1"/>
  <c r="T1079" i="1"/>
  <c r="R1080" i="1"/>
  <c r="T1080" i="1"/>
  <c r="R1081" i="1"/>
  <c r="T1081" i="1"/>
  <c r="R1082" i="1"/>
  <c r="T1082" i="1"/>
  <c r="R1083" i="1"/>
  <c r="T1083" i="1"/>
  <c r="R1084" i="1"/>
  <c r="T1084" i="1"/>
  <c r="R1085" i="1"/>
  <c r="T1085" i="1"/>
  <c r="R1086" i="1"/>
  <c r="T1086" i="1"/>
  <c r="R1087" i="1"/>
  <c r="T1087" i="1"/>
  <c r="R1088" i="1"/>
  <c r="T1088" i="1"/>
  <c r="R1089" i="1"/>
  <c r="T1089" i="1"/>
  <c r="R1090" i="1"/>
  <c r="T1090" i="1"/>
  <c r="R1091" i="1"/>
  <c r="T1091" i="1"/>
  <c r="R1092" i="1"/>
  <c r="T1092" i="1"/>
  <c r="R1093" i="1"/>
  <c r="T1093" i="1"/>
  <c r="R1094" i="1"/>
  <c r="T1094" i="1"/>
  <c r="R1095" i="1"/>
  <c r="T1095" i="1"/>
  <c r="R1096" i="1"/>
  <c r="T1096" i="1"/>
  <c r="R1097" i="1"/>
  <c r="T1097" i="1"/>
  <c r="R1098" i="1"/>
  <c r="T1098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8" i="1"/>
  <c r="P349" i="1"/>
  <c r="P350" i="1"/>
  <c r="P351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7" i="1"/>
  <c r="P408" i="1"/>
  <c r="P409" i="1"/>
  <c r="P410" i="1"/>
  <c r="P411" i="1"/>
  <c r="P412" i="1"/>
  <c r="P413" i="1"/>
  <c r="P414" i="1"/>
  <c r="P416" i="1"/>
  <c r="P417" i="1"/>
  <c r="P418" i="1"/>
  <c r="P419" i="1"/>
  <c r="P420" i="1"/>
  <c r="P421" i="1"/>
  <c r="P422" i="1"/>
  <c r="P423" i="1"/>
  <c r="P424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T220" i="1"/>
  <c r="R220" i="1"/>
  <c r="P220" i="1"/>
  <c r="O209" i="1"/>
  <c r="M209" i="1"/>
  <c r="L209" i="1"/>
  <c r="J209" i="1"/>
  <c r="I209" i="1"/>
  <c r="I187" i="1"/>
  <c r="O200" i="1"/>
  <c r="I189" i="1"/>
  <c r="I190" i="1"/>
  <c r="I191" i="1"/>
  <c r="J191" i="1"/>
  <c r="L191" i="1"/>
  <c r="M191" i="1"/>
  <c r="O191" i="1"/>
  <c r="I192" i="1"/>
  <c r="J192" i="1"/>
  <c r="L192" i="1"/>
  <c r="M192" i="1"/>
  <c r="O192" i="1"/>
  <c r="I193" i="1"/>
  <c r="J193" i="1"/>
  <c r="L193" i="1"/>
  <c r="M193" i="1"/>
  <c r="O193" i="1"/>
  <c r="I194" i="1"/>
  <c r="J194" i="1"/>
  <c r="L194" i="1"/>
  <c r="M194" i="1"/>
  <c r="O194" i="1"/>
  <c r="J185" i="1"/>
  <c r="I196" i="1"/>
  <c r="I197" i="1"/>
  <c r="I198" i="1"/>
  <c r="I199" i="1"/>
  <c r="I203" i="1"/>
  <c r="I204" i="1"/>
  <c r="I205" i="1"/>
  <c r="I206" i="1"/>
  <c r="I207" i="1"/>
  <c r="I208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195" i="1"/>
  <c r="J195" i="1"/>
  <c r="L195" i="1"/>
  <c r="M195" i="1"/>
  <c r="O195" i="1"/>
  <c r="J196" i="1"/>
  <c r="L196" i="1"/>
  <c r="M196" i="1"/>
  <c r="O196" i="1"/>
  <c r="J197" i="1"/>
  <c r="L197" i="1"/>
  <c r="M197" i="1"/>
  <c r="O197" i="1"/>
  <c r="J198" i="1"/>
  <c r="L198" i="1"/>
  <c r="M198" i="1"/>
  <c r="O198" i="1"/>
  <c r="J199" i="1"/>
  <c r="L199" i="1"/>
  <c r="M199" i="1"/>
  <c r="O199" i="1"/>
  <c r="J203" i="1"/>
  <c r="L203" i="1"/>
  <c r="M203" i="1"/>
  <c r="O203" i="1"/>
  <c r="J204" i="1"/>
  <c r="L204" i="1"/>
  <c r="M204" i="1"/>
  <c r="O204" i="1"/>
  <c r="J205" i="1"/>
  <c r="L205" i="1"/>
  <c r="M205" i="1"/>
  <c r="O205" i="1"/>
  <c r="J206" i="1"/>
  <c r="L206" i="1"/>
  <c r="M206" i="1"/>
  <c r="O206" i="1"/>
  <c r="J207" i="1"/>
  <c r="L207" i="1"/>
  <c r="M207" i="1"/>
  <c r="O207" i="1"/>
  <c r="J208" i="1"/>
  <c r="L208" i="1"/>
  <c r="M208" i="1"/>
  <c r="O208" i="1"/>
  <c r="J210" i="1"/>
  <c r="L210" i="1"/>
  <c r="M210" i="1"/>
  <c r="O210" i="1"/>
  <c r="J211" i="1"/>
  <c r="L211" i="1"/>
  <c r="M211" i="1"/>
  <c r="O211" i="1"/>
  <c r="J212" i="1"/>
  <c r="L212" i="1"/>
  <c r="M212" i="1"/>
  <c r="O212" i="1"/>
  <c r="J213" i="1"/>
  <c r="L213" i="1"/>
  <c r="M213" i="1"/>
  <c r="O213" i="1"/>
  <c r="J214" i="1"/>
  <c r="L214" i="1"/>
  <c r="M214" i="1"/>
  <c r="O214" i="1"/>
  <c r="J215" i="1"/>
  <c r="L215" i="1"/>
  <c r="M215" i="1"/>
  <c r="O215" i="1"/>
  <c r="J216" i="1"/>
  <c r="L216" i="1"/>
  <c r="M216" i="1"/>
  <c r="O216" i="1"/>
  <c r="J217" i="1"/>
  <c r="L217" i="1"/>
  <c r="M217" i="1"/>
  <c r="O217" i="1"/>
  <c r="J218" i="1"/>
  <c r="L218" i="1"/>
  <c r="M218" i="1"/>
  <c r="O218" i="1"/>
  <c r="J219" i="1"/>
  <c r="L219" i="1"/>
  <c r="M219" i="1"/>
  <c r="O219" i="1"/>
  <c r="J220" i="1"/>
  <c r="L220" i="1"/>
  <c r="M220" i="1"/>
  <c r="O220" i="1"/>
  <c r="J221" i="1"/>
  <c r="L221" i="1"/>
  <c r="M221" i="1"/>
  <c r="O221" i="1"/>
  <c r="J222" i="1"/>
  <c r="L222" i="1"/>
  <c r="M222" i="1"/>
  <c r="O222" i="1"/>
  <c r="J223" i="1"/>
  <c r="L223" i="1"/>
  <c r="M223" i="1"/>
  <c r="O223" i="1"/>
  <c r="J224" i="1"/>
  <c r="L224" i="1"/>
  <c r="M224" i="1"/>
  <c r="O224" i="1"/>
  <c r="J225" i="1"/>
  <c r="L225" i="1"/>
  <c r="M225" i="1"/>
  <c r="O225" i="1"/>
  <c r="J226" i="1"/>
  <c r="L226" i="1"/>
  <c r="M226" i="1"/>
  <c r="O226" i="1"/>
  <c r="J227" i="1"/>
  <c r="L227" i="1"/>
  <c r="M227" i="1"/>
  <c r="O227" i="1"/>
  <c r="J228" i="1"/>
  <c r="L228" i="1"/>
  <c r="M228" i="1"/>
  <c r="O228" i="1"/>
  <c r="J229" i="1"/>
  <c r="L229" i="1"/>
  <c r="M229" i="1"/>
  <c r="O229" i="1"/>
  <c r="J230" i="1"/>
  <c r="L230" i="1"/>
  <c r="M230" i="1"/>
  <c r="O230" i="1"/>
  <c r="J231" i="1"/>
  <c r="L231" i="1"/>
  <c r="M231" i="1"/>
  <c r="O231" i="1"/>
  <c r="J232" i="1"/>
  <c r="L232" i="1"/>
  <c r="M232" i="1"/>
  <c r="O232" i="1"/>
  <c r="J233" i="1"/>
  <c r="L233" i="1"/>
  <c r="M233" i="1"/>
  <c r="O233" i="1"/>
  <c r="J234" i="1"/>
  <c r="L234" i="1"/>
  <c r="M234" i="1"/>
  <c r="O234" i="1"/>
  <c r="J235" i="1"/>
  <c r="L235" i="1"/>
  <c r="M235" i="1"/>
  <c r="O235" i="1"/>
  <c r="J236" i="1"/>
  <c r="L236" i="1"/>
  <c r="M236" i="1"/>
  <c r="O236" i="1"/>
  <c r="J237" i="1"/>
  <c r="L237" i="1"/>
  <c r="M237" i="1"/>
  <c r="O237" i="1"/>
  <c r="J238" i="1"/>
  <c r="L238" i="1"/>
  <c r="M238" i="1"/>
  <c r="O238" i="1"/>
  <c r="J239" i="1"/>
  <c r="L239" i="1"/>
  <c r="M239" i="1"/>
  <c r="O239" i="1"/>
  <c r="J240" i="1"/>
  <c r="L240" i="1"/>
  <c r="M240" i="1"/>
  <c r="O240" i="1"/>
  <c r="J241" i="1"/>
  <c r="L241" i="1"/>
  <c r="M241" i="1"/>
  <c r="O241" i="1"/>
  <c r="J242" i="1"/>
  <c r="L242" i="1"/>
  <c r="M242" i="1"/>
  <c r="O242" i="1"/>
  <c r="J243" i="1"/>
  <c r="L243" i="1"/>
  <c r="M243" i="1"/>
  <c r="O243" i="1"/>
  <c r="J244" i="1"/>
  <c r="L244" i="1"/>
  <c r="M244" i="1"/>
  <c r="O244" i="1"/>
  <c r="J245" i="1"/>
  <c r="L245" i="1"/>
  <c r="M245" i="1"/>
  <c r="O245" i="1"/>
  <c r="J246" i="1"/>
  <c r="L246" i="1"/>
  <c r="M246" i="1"/>
  <c r="O246" i="1"/>
  <c r="J247" i="1"/>
  <c r="L247" i="1"/>
  <c r="M247" i="1"/>
  <c r="O247" i="1"/>
  <c r="J248" i="1"/>
  <c r="L248" i="1"/>
  <c r="M248" i="1"/>
  <c r="O248" i="1"/>
  <c r="J249" i="1"/>
  <c r="L249" i="1"/>
  <c r="M249" i="1"/>
  <c r="O249" i="1"/>
  <c r="J250" i="1"/>
  <c r="L250" i="1"/>
  <c r="M250" i="1"/>
  <c r="O250" i="1"/>
  <c r="J251" i="1"/>
  <c r="L251" i="1"/>
  <c r="M251" i="1"/>
  <c r="O251" i="1"/>
  <c r="J252" i="1"/>
  <c r="L252" i="1"/>
  <c r="M252" i="1"/>
  <c r="O252" i="1"/>
  <c r="J253" i="1"/>
  <c r="L253" i="1"/>
  <c r="M253" i="1"/>
  <c r="O253" i="1"/>
  <c r="J254" i="1"/>
  <c r="L254" i="1"/>
  <c r="M254" i="1"/>
  <c r="O254" i="1"/>
  <c r="J255" i="1"/>
  <c r="L255" i="1"/>
  <c r="M255" i="1"/>
  <c r="O255" i="1"/>
  <c r="J256" i="1"/>
  <c r="L256" i="1"/>
  <c r="M256" i="1"/>
  <c r="O256" i="1"/>
  <c r="J257" i="1"/>
  <c r="L257" i="1"/>
  <c r="M257" i="1"/>
  <c r="O257" i="1"/>
  <c r="J258" i="1"/>
  <c r="L258" i="1"/>
  <c r="M258" i="1"/>
  <c r="O258" i="1"/>
  <c r="J259" i="1"/>
  <c r="L259" i="1"/>
  <c r="M259" i="1"/>
  <c r="O259" i="1"/>
  <c r="J260" i="1"/>
  <c r="L260" i="1"/>
  <c r="M260" i="1"/>
  <c r="O260" i="1"/>
  <c r="J261" i="1"/>
  <c r="L261" i="1"/>
  <c r="M261" i="1"/>
  <c r="O261" i="1"/>
  <c r="J262" i="1"/>
  <c r="L262" i="1"/>
  <c r="M262" i="1"/>
  <c r="O262" i="1"/>
  <c r="J263" i="1"/>
  <c r="L263" i="1"/>
  <c r="M263" i="1"/>
  <c r="O263" i="1"/>
  <c r="J264" i="1"/>
  <c r="L264" i="1"/>
  <c r="M264" i="1"/>
  <c r="O264" i="1"/>
  <c r="J265" i="1"/>
  <c r="L265" i="1"/>
  <c r="M265" i="1"/>
  <c r="O265" i="1"/>
  <c r="J266" i="1"/>
  <c r="L266" i="1"/>
  <c r="M266" i="1"/>
  <c r="O266" i="1"/>
  <c r="J267" i="1"/>
  <c r="L267" i="1"/>
  <c r="M267" i="1"/>
  <c r="O267" i="1"/>
  <c r="J268" i="1"/>
  <c r="L268" i="1"/>
  <c r="M268" i="1"/>
  <c r="O268" i="1"/>
  <c r="J269" i="1"/>
  <c r="L269" i="1"/>
  <c r="M269" i="1"/>
  <c r="O269" i="1"/>
  <c r="J270" i="1"/>
  <c r="L270" i="1"/>
  <c r="M270" i="1"/>
  <c r="O270" i="1"/>
  <c r="J271" i="1"/>
  <c r="L271" i="1"/>
  <c r="M271" i="1"/>
  <c r="O271" i="1"/>
  <c r="J272" i="1"/>
  <c r="L272" i="1"/>
  <c r="M272" i="1"/>
  <c r="O272" i="1"/>
  <c r="J273" i="1"/>
  <c r="L273" i="1"/>
  <c r="M273" i="1"/>
  <c r="O273" i="1"/>
  <c r="J274" i="1"/>
  <c r="L274" i="1"/>
  <c r="M274" i="1"/>
  <c r="O274" i="1"/>
  <c r="J275" i="1"/>
  <c r="L275" i="1"/>
  <c r="M275" i="1"/>
  <c r="O275" i="1"/>
  <c r="J276" i="1"/>
  <c r="L276" i="1"/>
  <c r="M276" i="1"/>
  <c r="O276" i="1"/>
  <c r="J277" i="1"/>
  <c r="L277" i="1"/>
  <c r="M277" i="1"/>
  <c r="O277" i="1"/>
  <c r="J278" i="1"/>
  <c r="L278" i="1"/>
  <c r="M278" i="1"/>
  <c r="O278" i="1"/>
  <c r="J279" i="1"/>
  <c r="L279" i="1"/>
  <c r="M279" i="1"/>
  <c r="O279" i="1"/>
  <c r="J280" i="1"/>
  <c r="L280" i="1"/>
  <c r="M280" i="1"/>
  <c r="O280" i="1"/>
  <c r="J281" i="1"/>
  <c r="L281" i="1"/>
  <c r="M281" i="1"/>
  <c r="O281" i="1"/>
  <c r="J282" i="1"/>
  <c r="L282" i="1"/>
  <c r="M282" i="1"/>
  <c r="O282" i="1"/>
  <c r="J283" i="1"/>
  <c r="L283" i="1"/>
  <c r="M283" i="1"/>
  <c r="O283" i="1"/>
  <c r="J284" i="1"/>
  <c r="L284" i="1"/>
  <c r="M284" i="1"/>
  <c r="O284" i="1"/>
  <c r="J285" i="1"/>
  <c r="L285" i="1"/>
  <c r="M285" i="1"/>
  <c r="O285" i="1"/>
  <c r="J286" i="1"/>
  <c r="L286" i="1"/>
  <c r="M286" i="1"/>
  <c r="O286" i="1"/>
  <c r="J287" i="1"/>
  <c r="L287" i="1"/>
  <c r="M287" i="1"/>
  <c r="O287" i="1"/>
  <c r="J288" i="1"/>
  <c r="L288" i="1"/>
  <c r="M288" i="1"/>
  <c r="O288" i="1"/>
  <c r="J289" i="1"/>
  <c r="L289" i="1"/>
  <c r="M289" i="1"/>
  <c r="J290" i="1"/>
  <c r="L290" i="1"/>
  <c r="M290" i="1"/>
  <c r="O290" i="1"/>
  <c r="J291" i="1"/>
  <c r="L291" i="1"/>
  <c r="M291" i="1"/>
  <c r="O291" i="1"/>
  <c r="J292" i="1"/>
  <c r="L292" i="1"/>
  <c r="M292" i="1"/>
  <c r="O292" i="1"/>
  <c r="J293" i="1"/>
  <c r="L293" i="1"/>
  <c r="M293" i="1"/>
  <c r="O293" i="1"/>
  <c r="J294" i="1"/>
  <c r="L294" i="1"/>
  <c r="M294" i="1"/>
  <c r="O294" i="1"/>
  <c r="J295" i="1"/>
  <c r="L295" i="1"/>
  <c r="M295" i="1"/>
  <c r="O295" i="1"/>
  <c r="J296" i="1"/>
  <c r="L296" i="1"/>
  <c r="M296" i="1"/>
  <c r="O296" i="1"/>
  <c r="J297" i="1"/>
  <c r="L297" i="1"/>
  <c r="M297" i="1"/>
  <c r="O297" i="1"/>
  <c r="J298" i="1"/>
  <c r="L298" i="1"/>
  <c r="M298" i="1"/>
  <c r="O298" i="1"/>
  <c r="J299" i="1"/>
  <c r="L299" i="1"/>
  <c r="M299" i="1"/>
  <c r="O299" i="1"/>
  <c r="J300" i="1"/>
  <c r="L300" i="1"/>
  <c r="M300" i="1"/>
  <c r="O300" i="1"/>
  <c r="J301" i="1"/>
  <c r="L301" i="1"/>
  <c r="M301" i="1"/>
  <c r="O301" i="1"/>
  <c r="J302" i="1"/>
  <c r="L302" i="1"/>
  <c r="M302" i="1"/>
  <c r="O302" i="1"/>
  <c r="J303" i="1"/>
  <c r="L303" i="1"/>
  <c r="M303" i="1"/>
  <c r="O303" i="1"/>
  <c r="J304" i="1"/>
  <c r="L304" i="1"/>
  <c r="M304" i="1"/>
  <c r="J305" i="1"/>
  <c r="L305" i="1"/>
  <c r="M305" i="1"/>
  <c r="O305" i="1"/>
  <c r="J306" i="1"/>
  <c r="L306" i="1"/>
  <c r="M306" i="1"/>
  <c r="O306" i="1"/>
  <c r="J307" i="1"/>
  <c r="L307" i="1"/>
  <c r="M307" i="1"/>
  <c r="O307" i="1"/>
  <c r="J308" i="1"/>
  <c r="L308" i="1"/>
  <c r="M308" i="1"/>
  <c r="O308" i="1"/>
  <c r="J309" i="1"/>
  <c r="L309" i="1"/>
  <c r="M309" i="1"/>
  <c r="O309" i="1"/>
  <c r="J310" i="1"/>
  <c r="L310" i="1"/>
  <c r="M310" i="1"/>
  <c r="O310" i="1"/>
  <c r="J311" i="1"/>
  <c r="L311" i="1"/>
  <c r="M311" i="1"/>
  <c r="O311" i="1"/>
  <c r="J312" i="1"/>
  <c r="L312" i="1"/>
  <c r="M312" i="1"/>
  <c r="O312" i="1"/>
  <c r="J313" i="1"/>
  <c r="L313" i="1"/>
  <c r="M313" i="1"/>
  <c r="O313" i="1"/>
  <c r="J314" i="1"/>
  <c r="L314" i="1"/>
  <c r="M314" i="1"/>
  <c r="O314" i="1"/>
  <c r="J315" i="1"/>
  <c r="L315" i="1"/>
  <c r="M315" i="1"/>
  <c r="O315" i="1"/>
  <c r="J316" i="1"/>
  <c r="L316" i="1"/>
  <c r="M316" i="1"/>
  <c r="O316" i="1"/>
  <c r="J317" i="1"/>
  <c r="L317" i="1"/>
  <c r="M317" i="1"/>
  <c r="O317" i="1"/>
  <c r="J318" i="1"/>
  <c r="L318" i="1"/>
  <c r="M318" i="1"/>
  <c r="O318" i="1"/>
  <c r="J319" i="1"/>
  <c r="L319" i="1"/>
  <c r="M319" i="1"/>
  <c r="O319" i="1"/>
  <c r="J320" i="1"/>
  <c r="L320" i="1"/>
  <c r="M320" i="1"/>
  <c r="O320" i="1"/>
  <c r="J323" i="1"/>
  <c r="L323" i="1"/>
  <c r="M323" i="1"/>
  <c r="O323" i="1"/>
  <c r="J324" i="1"/>
  <c r="L324" i="1"/>
  <c r="M324" i="1"/>
  <c r="O324" i="1"/>
  <c r="J325" i="1"/>
  <c r="L325" i="1"/>
  <c r="M325" i="1"/>
  <c r="O325" i="1"/>
  <c r="J326" i="1"/>
  <c r="L326" i="1"/>
  <c r="M326" i="1"/>
  <c r="O326" i="1"/>
  <c r="J327" i="1"/>
  <c r="L327" i="1"/>
  <c r="M327" i="1"/>
  <c r="O327" i="1"/>
  <c r="J328" i="1"/>
  <c r="L328" i="1"/>
  <c r="M328" i="1"/>
  <c r="O328" i="1"/>
  <c r="J329" i="1"/>
  <c r="L329" i="1"/>
  <c r="M329" i="1"/>
  <c r="O329" i="1"/>
  <c r="J330" i="1"/>
  <c r="L330" i="1"/>
  <c r="M330" i="1"/>
  <c r="O330" i="1"/>
  <c r="J331" i="1"/>
  <c r="L331" i="1"/>
  <c r="M331" i="1"/>
  <c r="O331" i="1"/>
  <c r="J332" i="1"/>
  <c r="L332" i="1"/>
  <c r="M332" i="1"/>
  <c r="O332" i="1"/>
  <c r="J333" i="1"/>
  <c r="L333" i="1"/>
  <c r="M333" i="1"/>
  <c r="O333" i="1"/>
  <c r="J334" i="1"/>
  <c r="L334" i="1"/>
  <c r="M334" i="1"/>
  <c r="O334" i="1"/>
  <c r="L335" i="1"/>
  <c r="M335" i="1"/>
  <c r="O335" i="1"/>
  <c r="L336" i="1"/>
  <c r="M336" i="1"/>
  <c r="O336" i="1"/>
  <c r="L337" i="1"/>
  <c r="M337" i="1"/>
  <c r="O337" i="1"/>
  <c r="L338" i="1"/>
  <c r="M338" i="1"/>
  <c r="O338" i="1"/>
  <c r="L339" i="1"/>
  <c r="M339" i="1"/>
  <c r="O339" i="1"/>
  <c r="L340" i="1"/>
  <c r="M340" i="1"/>
  <c r="O340" i="1"/>
  <c r="L341" i="1"/>
  <c r="M341" i="1"/>
  <c r="O341" i="1"/>
  <c r="L342" i="1"/>
  <c r="M342" i="1"/>
  <c r="O342" i="1"/>
  <c r="L343" i="1"/>
  <c r="M343" i="1"/>
  <c r="O343" i="1"/>
  <c r="L344" i="1"/>
  <c r="M344" i="1"/>
  <c r="O344" i="1"/>
  <c r="L345" i="1"/>
  <c r="M345" i="1"/>
  <c r="O345" i="1"/>
  <c r="L346" i="1"/>
  <c r="M346" i="1"/>
  <c r="O346" i="1"/>
  <c r="L348" i="1"/>
  <c r="M348" i="1"/>
  <c r="O348" i="1"/>
  <c r="L349" i="1"/>
  <c r="M349" i="1"/>
  <c r="O349" i="1"/>
  <c r="L350" i="1"/>
  <c r="M350" i="1"/>
  <c r="O350" i="1"/>
  <c r="L351" i="1"/>
  <c r="M351" i="1"/>
  <c r="O351" i="1"/>
  <c r="L353" i="1"/>
  <c r="M353" i="1"/>
  <c r="O353" i="1"/>
  <c r="L354" i="1"/>
  <c r="M354" i="1"/>
  <c r="O354" i="1"/>
  <c r="L355" i="1"/>
  <c r="M355" i="1"/>
  <c r="O355" i="1"/>
  <c r="L356" i="1"/>
  <c r="M356" i="1"/>
  <c r="O356" i="1"/>
  <c r="L357" i="1"/>
  <c r="M357" i="1"/>
  <c r="O357" i="1"/>
  <c r="L358" i="1"/>
  <c r="M358" i="1"/>
  <c r="O358" i="1"/>
  <c r="L359" i="1"/>
  <c r="M359" i="1"/>
  <c r="O359" i="1"/>
  <c r="L360" i="1"/>
  <c r="M360" i="1"/>
  <c r="O360" i="1"/>
  <c r="L361" i="1"/>
  <c r="M361" i="1"/>
  <c r="O361" i="1"/>
  <c r="L362" i="1"/>
  <c r="M362" i="1"/>
  <c r="O362" i="1"/>
  <c r="L363" i="1"/>
  <c r="M363" i="1"/>
  <c r="O363" i="1"/>
  <c r="L364" i="1"/>
  <c r="M364" i="1"/>
  <c r="O364" i="1"/>
  <c r="L365" i="1"/>
  <c r="M365" i="1"/>
  <c r="O365" i="1"/>
  <c r="L366" i="1"/>
  <c r="M366" i="1"/>
  <c r="O366" i="1"/>
  <c r="L367" i="1"/>
  <c r="M367" i="1"/>
  <c r="O367" i="1"/>
  <c r="L368" i="1"/>
  <c r="M368" i="1"/>
  <c r="O368" i="1"/>
  <c r="L369" i="1"/>
  <c r="M369" i="1"/>
  <c r="O369" i="1"/>
  <c r="L370" i="1"/>
  <c r="M370" i="1"/>
  <c r="O370" i="1"/>
  <c r="L371" i="1"/>
  <c r="M371" i="1"/>
  <c r="O371" i="1"/>
  <c r="L372" i="1"/>
  <c r="M372" i="1"/>
  <c r="O372" i="1"/>
  <c r="L373" i="1"/>
  <c r="M373" i="1"/>
  <c r="O373" i="1"/>
  <c r="L374" i="1"/>
  <c r="M374" i="1"/>
  <c r="O374" i="1"/>
  <c r="L375" i="1"/>
  <c r="M375" i="1"/>
  <c r="O375" i="1"/>
  <c r="L379" i="1"/>
  <c r="M379" i="1"/>
  <c r="O379" i="1"/>
  <c r="L380" i="1"/>
  <c r="M380" i="1"/>
  <c r="O380" i="1"/>
  <c r="L381" i="1"/>
  <c r="M381" i="1"/>
  <c r="O381" i="1"/>
  <c r="L382" i="1"/>
  <c r="M382" i="1"/>
  <c r="O382" i="1"/>
  <c r="L383" i="1"/>
  <c r="M383" i="1"/>
  <c r="O383" i="1"/>
  <c r="L384" i="1"/>
  <c r="M384" i="1"/>
  <c r="O384" i="1"/>
  <c r="L385" i="1"/>
  <c r="M385" i="1"/>
  <c r="O385" i="1"/>
  <c r="L386" i="1"/>
  <c r="M386" i="1"/>
  <c r="O386" i="1"/>
  <c r="L387" i="1"/>
  <c r="M387" i="1"/>
  <c r="O387" i="1"/>
  <c r="L388" i="1"/>
  <c r="M388" i="1"/>
  <c r="O388" i="1"/>
  <c r="L389" i="1"/>
  <c r="M389" i="1"/>
  <c r="O389" i="1"/>
  <c r="L390" i="1"/>
  <c r="M390" i="1"/>
  <c r="O390" i="1"/>
  <c r="L392" i="1"/>
  <c r="M392" i="1"/>
  <c r="O392" i="1"/>
  <c r="L393" i="1"/>
  <c r="M393" i="1"/>
  <c r="O393" i="1"/>
  <c r="L394" i="1"/>
  <c r="M394" i="1"/>
  <c r="O394" i="1"/>
  <c r="L395" i="1"/>
  <c r="M395" i="1"/>
  <c r="O395" i="1"/>
  <c r="L396" i="1"/>
  <c r="M396" i="1"/>
  <c r="O396" i="1"/>
  <c r="L397" i="1"/>
  <c r="M397" i="1"/>
  <c r="O397" i="1"/>
  <c r="L398" i="1"/>
  <c r="M398" i="1"/>
  <c r="O398" i="1"/>
  <c r="L399" i="1"/>
  <c r="M399" i="1"/>
  <c r="O399" i="1"/>
  <c r="L400" i="1"/>
  <c r="M400" i="1"/>
  <c r="O400" i="1"/>
  <c r="L401" i="1"/>
  <c r="M401" i="1"/>
  <c r="O401" i="1"/>
  <c r="L402" i="1"/>
  <c r="M402" i="1"/>
  <c r="O402" i="1"/>
  <c r="L403" i="1"/>
  <c r="M403" i="1"/>
  <c r="O403" i="1"/>
  <c r="L404" i="1"/>
  <c r="M404" i="1"/>
  <c r="O404" i="1"/>
  <c r="L405" i="1"/>
  <c r="M405" i="1"/>
  <c r="O405" i="1"/>
  <c r="L406" i="1"/>
  <c r="L407" i="1"/>
  <c r="M407" i="1"/>
  <c r="O407" i="1"/>
  <c r="L408" i="1"/>
  <c r="M408" i="1"/>
  <c r="O408" i="1"/>
  <c r="L409" i="1"/>
  <c r="M409" i="1"/>
  <c r="O409" i="1"/>
  <c r="L410" i="1"/>
  <c r="M410" i="1"/>
  <c r="O410" i="1"/>
  <c r="L411" i="1"/>
  <c r="M411" i="1"/>
  <c r="O411" i="1"/>
  <c r="L412" i="1"/>
  <c r="M412" i="1"/>
  <c r="O412" i="1"/>
  <c r="L413" i="1"/>
  <c r="M413" i="1"/>
  <c r="O413" i="1"/>
  <c r="L414" i="1"/>
  <c r="M414" i="1"/>
  <c r="O414" i="1"/>
  <c r="L416" i="1"/>
  <c r="M416" i="1"/>
  <c r="O416" i="1"/>
  <c r="L417" i="1"/>
  <c r="M417" i="1"/>
  <c r="O417" i="1"/>
  <c r="L418" i="1"/>
  <c r="M418" i="1"/>
  <c r="O418" i="1"/>
  <c r="L419" i="1"/>
  <c r="M419" i="1"/>
  <c r="O419" i="1"/>
  <c r="L420" i="1"/>
  <c r="M420" i="1"/>
  <c r="O420" i="1"/>
  <c r="L421" i="1"/>
  <c r="M421" i="1"/>
  <c r="O421" i="1"/>
  <c r="L422" i="1"/>
  <c r="M422" i="1"/>
  <c r="O422" i="1"/>
  <c r="L423" i="1"/>
  <c r="M423" i="1"/>
  <c r="O423" i="1"/>
  <c r="L424" i="1"/>
  <c r="M424" i="1"/>
  <c r="O424" i="1"/>
  <c r="L426" i="1"/>
  <c r="M426" i="1"/>
  <c r="O426" i="1"/>
  <c r="L427" i="1"/>
  <c r="M427" i="1"/>
  <c r="O427" i="1"/>
  <c r="L428" i="1"/>
  <c r="M428" i="1"/>
  <c r="O428" i="1"/>
  <c r="L429" i="1"/>
  <c r="M429" i="1"/>
  <c r="O429" i="1"/>
  <c r="L430" i="1"/>
  <c r="M430" i="1"/>
  <c r="O430" i="1"/>
  <c r="L431" i="1"/>
  <c r="M431" i="1"/>
  <c r="O431" i="1"/>
  <c r="L432" i="1"/>
  <c r="M432" i="1"/>
  <c r="O432" i="1"/>
  <c r="L433" i="1"/>
  <c r="M433" i="1"/>
  <c r="O433" i="1"/>
  <c r="L434" i="1"/>
  <c r="M434" i="1"/>
  <c r="O434" i="1"/>
  <c r="L435" i="1"/>
  <c r="M435" i="1"/>
  <c r="O435" i="1"/>
  <c r="L436" i="1"/>
  <c r="M436" i="1"/>
  <c r="O436" i="1"/>
  <c r="L437" i="1"/>
  <c r="M437" i="1"/>
  <c r="O437" i="1"/>
  <c r="L438" i="1"/>
  <c r="M438" i="1"/>
  <c r="O438" i="1"/>
  <c r="L439" i="1"/>
  <c r="M439" i="1"/>
  <c r="O439" i="1"/>
  <c r="L440" i="1"/>
  <c r="M440" i="1"/>
  <c r="O440" i="1"/>
  <c r="L441" i="1"/>
  <c r="M441" i="1"/>
  <c r="O441" i="1"/>
  <c r="L442" i="1"/>
  <c r="M442" i="1"/>
  <c r="O442" i="1"/>
  <c r="L443" i="1"/>
  <c r="M443" i="1"/>
  <c r="O443" i="1"/>
  <c r="L444" i="1"/>
  <c r="M444" i="1"/>
  <c r="O444" i="1"/>
  <c r="L445" i="1"/>
  <c r="M445" i="1"/>
  <c r="O445" i="1"/>
  <c r="L446" i="1"/>
  <c r="M446" i="1"/>
  <c r="O446" i="1"/>
  <c r="L447" i="1"/>
  <c r="M447" i="1"/>
  <c r="O447" i="1"/>
  <c r="L448" i="1"/>
  <c r="M448" i="1"/>
  <c r="O448" i="1"/>
  <c r="L449" i="1"/>
  <c r="M449" i="1"/>
  <c r="O449" i="1"/>
  <c r="L450" i="1"/>
  <c r="M450" i="1"/>
  <c r="O450" i="1"/>
  <c r="L451" i="1"/>
  <c r="M451" i="1"/>
  <c r="O451" i="1"/>
  <c r="L452" i="1"/>
  <c r="M452" i="1"/>
  <c r="O452" i="1"/>
  <c r="L453" i="1"/>
  <c r="M453" i="1"/>
  <c r="O453" i="1"/>
  <c r="L454" i="1"/>
  <c r="M454" i="1"/>
  <c r="O454" i="1"/>
  <c r="L455" i="1"/>
  <c r="M455" i="1"/>
  <c r="O455" i="1"/>
  <c r="L456" i="1"/>
  <c r="M456" i="1"/>
  <c r="O456" i="1"/>
  <c r="L457" i="1"/>
  <c r="M457" i="1"/>
  <c r="O457" i="1"/>
  <c r="L458" i="1"/>
  <c r="M458" i="1"/>
  <c r="O458" i="1"/>
  <c r="L459" i="1"/>
  <c r="M459" i="1"/>
  <c r="O459" i="1"/>
  <c r="L460" i="1"/>
  <c r="M460" i="1"/>
  <c r="O460" i="1"/>
  <c r="L461" i="1"/>
  <c r="M461" i="1"/>
  <c r="O461" i="1"/>
  <c r="L462" i="1"/>
  <c r="M462" i="1"/>
  <c r="O462" i="1"/>
  <c r="L463" i="1"/>
  <c r="M463" i="1"/>
  <c r="O463" i="1"/>
  <c r="L464" i="1"/>
  <c r="M464" i="1"/>
  <c r="O464" i="1"/>
  <c r="L465" i="1"/>
  <c r="M465" i="1"/>
  <c r="O465" i="1"/>
  <c r="L466" i="1"/>
  <c r="M466" i="1"/>
  <c r="O466" i="1"/>
  <c r="L467" i="1"/>
  <c r="M467" i="1"/>
  <c r="O467" i="1"/>
  <c r="L468" i="1"/>
  <c r="M468" i="1"/>
  <c r="O468" i="1"/>
  <c r="L469" i="1"/>
  <c r="M469" i="1"/>
  <c r="O469" i="1"/>
  <c r="L470" i="1"/>
  <c r="M470" i="1"/>
  <c r="O470" i="1"/>
  <c r="L471" i="1"/>
  <c r="M471" i="1"/>
  <c r="O471" i="1"/>
  <c r="L472" i="1"/>
  <c r="M472" i="1"/>
  <c r="O472" i="1"/>
  <c r="L473" i="1"/>
  <c r="M473" i="1"/>
  <c r="O473" i="1"/>
  <c r="L474" i="1"/>
  <c r="M474" i="1"/>
  <c r="O474" i="1"/>
  <c r="L475" i="1"/>
  <c r="M475" i="1"/>
  <c r="O475" i="1"/>
  <c r="L476" i="1"/>
  <c r="M476" i="1"/>
  <c r="O476" i="1"/>
  <c r="L477" i="1"/>
  <c r="M477" i="1"/>
  <c r="O477" i="1"/>
  <c r="L478" i="1"/>
  <c r="M478" i="1"/>
  <c r="O478" i="1"/>
  <c r="L479" i="1"/>
  <c r="M479" i="1"/>
  <c r="O479" i="1"/>
  <c r="L480" i="1"/>
  <c r="M480" i="1"/>
  <c r="O480" i="1"/>
  <c r="L481" i="1"/>
  <c r="M481" i="1"/>
  <c r="O481" i="1"/>
  <c r="L482" i="1"/>
  <c r="M482" i="1"/>
  <c r="O482" i="1"/>
  <c r="L483" i="1"/>
  <c r="M483" i="1"/>
  <c r="O483" i="1"/>
  <c r="L484" i="1"/>
  <c r="M484" i="1"/>
  <c r="O484" i="1"/>
  <c r="L485" i="1"/>
  <c r="M485" i="1"/>
  <c r="O485" i="1"/>
  <c r="L486" i="1"/>
  <c r="M486" i="1"/>
  <c r="O486" i="1"/>
  <c r="L487" i="1"/>
  <c r="M487" i="1"/>
  <c r="O487" i="1"/>
  <c r="L488" i="1"/>
  <c r="M488" i="1"/>
  <c r="O488" i="1"/>
  <c r="L489" i="1"/>
  <c r="M489" i="1"/>
  <c r="O489" i="1"/>
  <c r="L490" i="1"/>
  <c r="M490" i="1"/>
  <c r="O490" i="1"/>
  <c r="L491" i="1"/>
  <c r="M491" i="1"/>
  <c r="O491" i="1"/>
  <c r="L492" i="1"/>
  <c r="M492" i="1"/>
  <c r="O492" i="1"/>
  <c r="L493" i="1"/>
  <c r="M493" i="1"/>
  <c r="O493" i="1"/>
  <c r="L494" i="1"/>
  <c r="M494" i="1"/>
  <c r="O494" i="1"/>
  <c r="L495" i="1"/>
  <c r="M495" i="1"/>
  <c r="O495" i="1"/>
  <c r="L496" i="1"/>
  <c r="M496" i="1"/>
  <c r="O496" i="1"/>
  <c r="L497" i="1"/>
  <c r="M497" i="1"/>
  <c r="O497" i="1"/>
  <c r="L498" i="1"/>
  <c r="M498" i="1"/>
  <c r="O498" i="1"/>
  <c r="L499" i="1"/>
  <c r="M499" i="1"/>
  <c r="O499" i="1"/>
  <c r="L500" i="1"/>
  <c r="M500" i="1"/>
  <c r="O500" i="1"/>
  <c r="L501" i="1"/>
  <c r="M501" i="1"/>
  <c r="O501" i="1"/>
  <c r="L502" i="1"/>
  <c r="M502" i="1"/>
  <c r="O502" i="1"/>
  <c r="L503" i="1"/>
  <c r="M503" i="1"/>
  <c r="O503" i="1"/>
  <c r="L504" i="1"/>
  <c r="M504" i="1"/>
  <c r="O504" i="1"/>
  <c r="L505" i="1"/>
  <c r="M505" i="1"/>
  <c r="O505" i="1"/>
  <c r="L506" i="1"/>
  <c r="M506" i="1"/>
  <c r="O506" i="1"/>
  <c r="L507" i="1"/>
  <c r="M507" i="1"/>
  <c r="O507" i="1"/>
  <c r="L508" i="1"/>
  <c r="M508" i="1"/>
  <c r="O508" i="1"/>
  <c r="L509" i="1"/>
  <c r="M509" i="1"/>
  <c r="O509" i="1"/>
  <c r="L510" i="1"/>
  <c r="M510" i="1"/>
  <c r="O510" i="1"/>
  <c r="L511" i="1"/>
  <c r="M511" i="1"/>
  <c r="O511" i="1"/>
  <c r="L512" i="1"/>
  <c r="M512" i="1"/>
  <c r="O512" i="1"/>
  <c r="L513" i="1"/>
  <c r="M513" i="1"/>
  <c r="O513" i="1"/>
  <c r="L514" i="1"/>
  <c r="M514" i="1"/>
  <c r="O514" i="1"/>
  <c r="L515" i="1"/>
  <c r="M515" i="1"/>
  <c r="O515" i="1"/>
  <c r="L516" i="1"/>
  <c r="M516" i="1"/>
  <c r="O516" i="1"/>
  <c r="L517" i="1"/>
  <c r="M517" i="1"/>
  <c r="O517" i="1"/>
  <c r="L518" i="1"/>
  <c r="M518" i="1"/>
  <c r="O518" i="1"/>
  <c r="L519" i="1"/>
  <c r="M519" i="1"/>
  <c r="O519" i="1"/>
  <c r="L520" i="1"/>
  <c r="M520" i="1"/>
  <c r="O520" i="1"/>
  <c r="L521" i="1"/>
  <c r="M521" i="1"/>
  <c r="O521" i="1"/>
  <c r="L522" i="1"/>
  <c r="M522" i="1"/>
  <c r="O522" i="1"/>
  <c r="L523" i="1"/>
  <c r="M523" i="1"/>
  <c r="O523" i="1"/>
  <c r="L524" i="1"/>
  <c r="M524" i="1"/>
  <c r="O524" i="1"/>
  <c r="L525" i="1"/>
  <c r="M525" i="1"/>
  <c r="O525" i="1"/>
  <c r="L526" i="1"/>
  <c r="M526" i="1"/>
  <c r="O526" i="1"/>
  <c r="L527" i="1"/>
  <c r="M527" i="1"/>
  <c r="O527" i="1"/>
  <c r="L528" i="1"/>
  <c r="M528" i="1"/>
  <c r="O528" i="1"/>
  <c r="L529" i="1"/>
  <c r="M529" i="1"/>
  <c r="O529" i="1"/>
  <c r="L530" i="1"/>
  <c r="M530" i="1"/>
  <c r="O530" i="1"/>
  <c r="L531" i="1"/>
  <c r="M531" i="1"/>
  <c r="O531" i="1"/>
  <c r="L532" i="1"/>
  <c r="M532" i="1"/>
  <c r="O532" i="1"/>
  <c r="L533" i="1"/>
  <c r="M533" i="1"/>
  <c r="O533" i="1"/>
  <c r="L534" i="1"/>
  <c r="M534" i="1"/>
  <c r="O534" i="1"/>
  <c r="L535" i="1"/>
  <c r="M535" i="1"/>
  <c r="O535" i="1"/>
  <c r="L536" i="1"/>
  <c r="M536" i="1"/>
  <c r="O536" i="1"/>
  <c r="L537" i="1"/>
  <c r="M537" i="1"/>
  <c r="O537" i="1"/>
  <c r="L538" i="1"/>
  <c r="M538" i="1"/>
  <c r="O538" i="1"/>
  <c r="L539" i="1"/>
  <c r="M539" i="1"/>
  <c r="O539" i="1"/>
  <c r="L540" i="1"/>
  <c r="M540" i="1"/>
  <c r="O540" i="1"/>
  <c r="L541" i="1"/>
  <c r="M541" i="1"/>
  <c r="O541" i="1"/>
  <c r="L542" i="1"/>
  <c r="M542" i="1"/>
  <c r="O542" i="1"/>
  <c r="L543" i="1"/>
  <c r="M543" i="1"/>
  <c r="O543" i="1"/>
  <c r="L544" i="1"/>
  <c r="M544" i="1"/>
  <c r="O544" i="1"/>
  <c r="L545" i="1"/>
  <c r="M545" i="1"/>
  <c r="O545" i="1"/>
  <c r="L546" i="1"/>
  <c r="M546" i="1"/>
  <c r="O546" i="1"/>
  <c r="L547" i="1"/>
  <c r="M547" i="1"/>
  <c r="O547" i="1"/>
  <c r="L548" i="1"/>
  <c r="M548" i="1"/>
  <c r="O548" i="1"/>
  <c r="L549" i="1"/>
  <c r="M549" i="1"/>
  <c r="O549" i="1"/>
  <c r="L550" i="1"/>
  <c r="M550" i="1"/>
  <c r="O550" i="1"/>
  <c r="L551" i="1"/>
  <c r="M551" i="1"/>
  <c r="O551" i="1"/>
  <c r="L552" i="1"/>
  <c r="M552" i="1"/>
  <c r="O552" i="1"/>
  <c r="L553" i="1"/>
  <c r="M553" i="1"/>
  <c r="O553" i="1"/>
  <c r="L554" i="1"/>
  <c r="M554" i="1"/>
  <c r="O554" i="1"/>
  <c r="L555" i="1"/>
  <c r="M555" i="1"/>
  <c r="O555" i="1"/>
  <c r="L556" i="1"/>
  <c r="M556" i="1"/>
  <c r="O556" i="1"/>
  <c r="L557" i="1"/>
  <c r="M557" i="1"/>
  <c r="O557" i="1"/>
  <c r="L558" i="1"/>
  <c r="M558" i="1"/>
  <c r="O558" i="1"/>
  <c r="L559" i="1"/>
  <c r="M559" i="1"/>
  <c r="O559" i="1"/>
  <c r="L560" i="1"/>
  <c r="M560" i="1"/>
  <c r="O560" i="1"/>
  <c r="L561" i="1"/>
  <c r="M561" i="1"/>
  <c r="O561" i="1"/>
  <c r="M562" i="1"/>
  <c r="O562" i="1"/>
  <c r="M563" i="1"/>
  <c r="O563" i="1"/>
  <c r="M564" i="1"/>
  <c r="O564" i="1"/>
  <c r="M565" i="1"/>
  <c r="O565" i="1"/>
  <c r="M566" i="1"/>
  <c r="O566" i="1"/>
  <c r="M567" i="1"/>
  <c r="O567" i="1"/>
  <c r="M568" i="1"/>
  <c r="O568" i="1"/>
  <c r="M569" i="1"/>
  <c r="O569" i="1"/>
  <c r="M570" i="1"/>
  <c r="O570" i="1"/>
  <c r="M571" i="1"/>
  <c r="O571" i="1"/>
  <c r="M572" i="1"/>
  <c r="O572" i="1"/>
  <c r="M573" i="1"/>
  <c r="O573" i="1"/>
  <c r="M574" i="1"/>
  <c r="O574" i="1"/>
  <c r="M575" i="1"/>
  <c r="O575" i="1"/>
  <c r="M576" i="1"/>
  <c r="O576" i="1"/>
  <c r="M577" i="1"/>
  <c r="O577" i="1"/>
  <c r="M578" i="1"/>
  <c r="O578" i="1"/>
  <c r="M579" i="1"/>
  <c r="O579" i="1"/>
  <c r="M580" i="1"/>
  <c r="O580" i="1"/>
  <c r="M581" i="1"/>
  <c r="O581" i="1"/>
  <c r="M582" i="1"/>
  <c r="O582" i="1"/>
  <c r="M583" i="1"/>
  <c r="O583" i="1"/>
  <c r="M584" i="1"/>
  <c r="O584" i="1"/>
  <c r="M585" i="1"/>
  <c r="O585" i="1"/>
  <c r="M586" i="1"/>
  <c r="O586" i="1"/>
  <c r="M587" i="1"/>
  <c r="O587" i="1"/>
  <c r="M588" i="1"/>
  <c r="O588" i="1"/>
  <c r="M589" i="1"/>
  <c r="O589" i="1"/>
  <c r="M590" i="1"/>
  <c r="O590" i="1"/>
  <c r="M591" i="1"/>
  <c r="O591" i="1"/>
  <c r="M592" i="1"/>
  <c r="O592" i="1"/>
  <c r="M593" i="1"/>
  <c r="O593" i="1"/>
  <c r="M594" i="1"/>
  <c r="O594" i="1"/>
  <c r="M595" i="1"/>
  <c r="O595" i="1"/>
  <c r="M596" i="1"/>
  <c r="O596" i="1"/>
  <c r="M597" i="1"/>
  <c r="O597" i="1"/>
  <c r="M598" i="1"/>
  <c r="O598" i="1"/>
  <c r="M599" i="1"/>
  <c r="O599" i="1"/>
  <c r="M600" i="1"/>
  <c r="O600" i="1"/>
  <c r="M601" i="1"/>
  <c r="O601" i="1"/>
  <c r="M602" i="1"/>
  <c r="O602" i="1"/>
  <c r="M603" i="1"/>
  <c r="O603" i="1"/>
  <c r="M604" i="1"/>
  <c r="O604" i="1"/>
  <c r="M605" i="1"/>
  <c r="O605" i="1"/>
  <c r="M606" i="1"/>
  <c r="O606" i="1"/>
  <c r="M607" i="1"/>
  <c r="O607" i="1"/>
  <c r="M608" i="1"/>
  <c r="O608" i="1"/>
  <c r="M609" i="1"/>
  <c r="O609" i="1"/>
  <c r="M610" i="1"/>
  <c r="O610" i="1"/>
  <c r="M611" i="1"/>
  <c r="O611" i="1"/>
  <c r="M612" i="1"/>
  <c r="O612" i="1"/>
  <c r="M613" i="1"/>
  <c r="O613" i="1"/>
  <c r="M614" i="1"/>
  <c r="O614" i="1"/>
  <c r="M615" i="1"/>
  <c r="O615" i="1"/>
  <c r="M616" i="1"/>
  <c r="O616" i="1"/>
  <c r="M617" i="1"/>
  <c r="O617" i="1"/>
  <c r="M618" i="1"/>
  <c r="O618" i="1"/>
  <c r="M619" i="1"/>
  <c r="O619" i="1"/>
  <c r="M620" i="1"/>
  <c r="O620" i="1"/>
  <c r="M621" i="1"/>
  <c r="O621" i="1"/>
  <c r="M622" i="1"/>
  <c r="O622" i="1"/>
  <c r="M623" i="1"/>
  <c r="O623" i="1"/>
  <c r="M624" i="1"/>
  <c r="O624" i="1"/>
  <c r="M625" i="1"/>
  <c r="O625" i="1"/>
  <c r="M626" i="1"/>
  <c r="O626" i="1"/>
  <c r="M627" i="1"/>
  <c r="O627" i="1"/>
  <c r="M628" i="1"/>
  <c r="O628" i="1"/>
  <c r="M629" i="1"/>
  <c r="O629" i="1"/>
  <c r="M630" i="1"/>
  <c r="O630" i="1"/>
  <c r="M631" i="1"/>
  <c r="O631" i="1"/>
  <c r="M632" i="1"/>
  <c r="O632" i="1"/>
  <c r="M633" i="1"/>
  <c r="O633" i="1"/>
  <c r="M634" i="1"/>
  <c r="O634" i="1"/>
  <c r="M635" i="1"/>
  <c r="O635" i="1"/>
  <c r="M636" i="1"/>
  <c r="O636" i="1"/>
  <c r="M637" i="1"/>
  <c r="O637" i="1"/>
  <c r="M638" i="1"/>
  <c r="O638" i="1"/>
  <c r="M639" i="1"/>
  <c r="O639" i="1"/>
  <c r="M640" i="1"/>
  <c r="O640" i="1"/>
  <c r="M641" i="1"/>
  <c r="O641" i="1"/>
  <c r="M642" i="1"/>
  <c r="O642" i="1"/>
  <c r="M643" i="1"/>
  <c r="O643" i="1"/>
  <c r="M644" i="1"/>
  <c r="O644" i="1"/>
  <c r="M645" i="1"/>
  <c r="O645" i="1"/>
  <c r="M646" i="1"/>
  <c r="O646" i="1"/>
  <c r="M647" i="1"/>
  <c r="O647" i="1"/>
  <c r="M648" i="1"/>
  <c r="O648" i="1"/>
  <c r="M649" i="1"/>
  <c r="O649" i="1"/>
  <c r="M650" i="1"/>
  <c r="O650" i="1"/>
  <c r="M651" i="1"/>
  <c r="O651" i="1"/>
  <c r="M652" i="1"/>
  <c r="O652" i="1"/>
  <c r="M653" i="1"/>
  <c r="O653" i="1"/>
  <c r="M654" i="1"/>
  <c r="O654" i="1"/>
  <c r="M655" i="1"/>
  <c r="O655" i="1"/>
  <c r="M656" i="1"/>
  <c r="O656" i="1"/>
  <c r="M657" i="1"/>
  <c r="O657" i="1"/>
  <c r="M658" i="1"/>
  <c r="O658" i="1"/>
  <c r="M659" i="1"/>
  <c r="O659" i="1"/>
  <c r="M660" i="1"/>
  <c r="O660" i="1"/>
  <c r="M661" i="1"/>
  <c r="O661" i="1"/>
  <c r="M662" i="1"/>
  <c r="O662" i="1"/>
  <c r="M663" i="1"/>
  <c r="O663" i="1"/>
  <c r="M664" i="1"/>
  <c r="O664" i="1"/>
  <c r="M665" i="1"/>
  <c r="O665" i="1"/>
  <c r="M666" i="1"/>
  <c r="O666" i="1"/>
  <c r="M667" i="1"/>
  <c r="O667" i="1"/>
  <c r="M668" i="1"/>
  <c r="O668" i="1"/>
  <c r="M669" i="1"/>
  <c r="O669" i="1"/>
  <c r="M670" i="1"/>
  <c r="O670" i="1"/>
  <c r="M671" i="1"/>
  <c r="O671" i="1"/>
  <c r="M672" i="1"/>
  <c r="O672" i="1"/>
  <c r="M673" i="1"/>
  <c r="O673" i="1"/>
  <c r="M674" i="1"/>
  <c r="O674" i="1"/>
  <c r="M675" i="1"/>
  <c r="O675" i="1"/>
  <c r="M676" i="1"/>
  <c r="O676" i="1"/>
  <c r="M677" i="1"/>
  <c r="O677" i="1"/>
  <c r="M678" i="1"/>
  <c r="O678" i="1"/>
  <c r="M679" i="1"/>
  <c r="O679" i="1"/>
  <c r="M680" i="1"/>
  <c r="O680" i="1"/>
  <c r="M681" i="1"/>
  <c r="O681" i="1"/>
  <c r="M682" i="1"/>
  <c r="O682" i="1"/>
  <c r="M683" i="1"/>
  <c r="O683" i="1"/>
  <c r="M684" i="1"/>
  <c r="O684" i="1"/>
  <c r="M685" i="1"/>
  <c r="O685" i="1"/>
  <c r="M686" i="1"/>
  <c r="O686" i="1"/>
  <c r="M687" i="1"/>
  <c r="O687" i="1"/>
  <c r="M688" i="1"/>
  <c r="O688" i="1"/>
  <c r="M689" i="1"/>
  <c r="O689" i="1"/>
  <c r="M690" i="1"/>
  <c r="O690" i="1"/>
  <c r="M691" i="1"/>
  <c r="O691" i="1"/>
  <c r="M692" i="1"/>
  <c r="O692" i="1"/>
  <c r="M693" i="1"/>
  <c r="O693" i="1"/>
  <c r="M694" i="1"/>
  <c r="O694" i="1"/>
  <c r="M695" i="1"/>
  <c r="O695" i="1"/>
  <c r="M696" i="1"/>
  <c r="O696" i="1"/>
  <c r="M697" i="1"/>
  <c r="O697" i="1"/>
  <c r="M698" i="1"/>
  <c r="O698" i="1"/>
  <c r="M699" i="1"/>
  <c r="O699" i="1"/>
  <c r="M700" i="1"/>
  <c r="O700" i="1"/>
  <c r="M701" i="1"/>
  <c r="O701" i="1"/>
  <c r="M702" i="1"/>
  <c r="O702" i="1"/>
  <c r="M703" i="1"/>
  <c r="O703" i="1"/>
  <c r="M704" i="1"/>
  <c r="O704" i="1"/>
  <c r="M705" i="1"/>
  <c r="O705" i="1"/>
  <c r="M706" i="1"/>
  <c r="O706" i="1"/>
  <c r="M707" i="1"/>
  <c r="O707" i="1"/>
  <c r="M708" i="1"/>
  <c r="O708" i="1"/>
  <c r="M709" i="1"/>
  <c r="O709" i="1"/>
  <c r="M710" i="1"/>
  <c r="O710" i="1"/>
  <c r="M711" i="1"/>
  <c r="O711" i="1"/>
  <c r="M712" i="1"/>
  <c r="O712" i="1"/>
  <c r="M713" i="1"/>
  <c r="O713" i="1"/>
  <c r="M714" i="1"/>
  <c r="O714" i="1"/>
  <c r="M715" i="1"/>
  <c r="O715" i="1"/>
  <c r="M716" i="1"/>
  <c r="O716" i="1"/>
  <c r="M717" i="1"/>
  <c r="O717" i="1"/>
  <c r="M718" i="1"/>
  <c r="O718" i="1"/>
  <c r="M719" i="1"/>
  <c r="O719" i="1"/>
  <c r="M720" i="1"/>
  <c r="O720" i="1"/>
  <c r="M721" i="1"/>
  <c r="O721" i="1"/>
  <c r="M722" i="1"/>
  <c r="O722" i="1"/>
  <c r="M723" i="1"/>
  <c r="O723" i="1"/>
  <c r="M724" i="1"/>
  <c r="O724" i="1"/>
  <c r="M725" i="1"/>
  <c r="O725" i="1"/>
  <c r="M726" i="1"/>
  <c r="O726" i="1"/>
  <c r="M727" i="1"/>
  <c r="O727" i="1"/>
  <c r="M728" i="1"/>
  <c r="O728" i="1"/>
  <c r="M729" i="1"/>
  <c r="O729" i="1"/>
  <c r="M730" i="1"/>
  <c r="O730" i="1"/>
  <c r="M731" i="1"/>
  <c r="O731" i="1"/>
  <c r="M732" i="1"/>
  <c r="O732" i="1"/>
  <c r="M733" i="1"/>
  <c r="O733" i="1"/>
  <c r="M734" i="1"/>
  <c r="O734" i="1"/>
  <c r="M735" i="1"/>
  <c r="O735" i="1"/>
  <c r="M736" i="1"/>
  <c r="O736" i="1"/>
  <c r="M737" i="1"/>
  <c r="O737" i="1"/>
  <c r="M738" i="1"/>
  <c r="O738" i="1"/>
  <c r="M739" i="1"/>
  <c r="O739" i="1"/>
  <c r="M740" i="1"/>
  <c r="O740" i="1"/>
  <c r="M741" i="1"/>
  <c r="O741" i="1"/>
  <c r="M742" i="1"/>
  <c r="O742" i="1"/>
  <c r="M743" i="1"/>
  <c r="O743" i="1"/>
  <c r="M744" i="1"/>
  <c r="O744" i="1"/>
  <c r="M745" i="1"/>
  <c r="O745" i="1"/>
  <c r="M746" i="1"/>
  <c r="O746" i="1"/>
  <c r="M747" i="1"/>
  <c r="O747" i="1"/>
  <c r="M748" i="1"/>
  <c r="O748" i="1"/>
  <c r="M749" i="1"/>
  <c r="O749" i="1"/>
  <c r="M750" i="1"/>
  <c r="O750" i="1"/>
  <c r="M751" i="1"/>
  <c r="O751" i="1"/>
  <c r="M752" i="1"/>
  <c r="O752" i="1"/>
  <c r="M753" i="1"/>
  <c r="O753" i="1"/>
  <c r="M754" i="1"/>
  <c r="O754" i="1"/>
  <c r="M755" i="1"/>
  <c r="O755" i="1"/>
  <c r="M756" i="1"/>
  <c r="O756" i="1"/>
  <c r="M757" i="1"/>
  <c r="O757" i="1"/>
  <c r="M758" i="1"/>
  <c r="O758" i="1"/>
  <c r="M759" i="1"/>
  <c r="O759" i="1"/>
  <c r="M760" i="1"/>
  <c r="O760" i="1"/>
  <c r="M761" i="1"/>
  <c r="O761" i="1"/>
  <c r="M762" i="1"/>
  <c r="O762" i="1"/>
  <c r="M763" i="1"/>
  <c r="O763" i="1"/>
  <c r="M764" i="1"/>
  <c r="O764" i="1"/>
  <c r="M765" i="1"/>
  <c r="O765" i="1"/>
  <c r="M766" i="1"/>
  <c r="O766" i="1"/>
  <c r="M767" i="1"/>
  <c r="O767" i="1"/>
  <c r="M768" i="1"/>
  <c r="O768" i="1"/>
  <c r="M769" i="1"/>
  <c r="O769" i="1"/>
  <c r="M770" i="1"/>
  <c r="O770" i="1"/>
  <c r="M771" i="1"/>
  <c r="O771" i="1"/>
  <c r="M772" i="1"/>
  <c r="O772" i="1"/>
  <c r="M773" i="1"/>
  <c r="O773" i="1"/>
  <c r="M774" i="1"/>
  <c r="O774" i="1"/>
  <c r="M775" i="1"/>
  <c r="O775" i="1"/>
  <c r="M776" i="1"/>
  <c r="O776" i="1"/>
  <c r="M777" i="1"/>
  <c r="O777" i="1"/>
  <c r="M778" i="1"/>
  <c r="O778" i="1"/>
  <c r="M779" i="1"/>
  <c r="O779" i="1"/>
  <c r="M780" i="1"/>
  <c r="O780" i="1"/>
  <c r="M781" i="1"/>
  <c r="O781" i="1"/>
  <c r="M782" i="1"/>
  <c r="O782" i="1"/>
  <c r="M783" i="1"/>
  <c r="O783" i="1"/>
  <c r="M784" i="1"/>
  <c r="O784" i="1"/>
  <c r="M785" i="1"/>
  <c r="O785" i="1"/>
  <c r="M786" i="1"/>
  <c r="O786" i="1"/>
  <c r="M787" i="1"/>
  <c r="O787" i="1"/>
  <c r="M788" i="1"/>
  <c r="O788" i="1"/>
  <c r="M789" i="1"/>
  <c r="O789" i="1"/>
  <c r="M790" i="1"/>
  <c r="O790" i="1"/>
  <c r="M791" i="1"/>
  <c r="O791" i="1"/>
  <c r="M792" i="1"/>
  <c r="O792" i="1"/>
  <c r="M793" i="1"/>
  <c r="O793" i="1"/>
  <c r="M794" i="1"/>
  <c r="O794" i="1"/>
  <c r="M795" i="1"/>
  <c r="O795" i="1"/>
  <c r="M796" i="1"/>
  <c r="O796" i="1"/>
  <c r="M797" i="1"/>
  <c r="O797" i="1"/>
  <c r="M798" i="1"/>
  <c r="O798" i="1"/>
  <c r="M799" i="1"/>
  <c r="O799" i="1"/>
  <c r="M800" i="1"/>
  <c r="O800" i="1"/>
  <c r="M801" i="1"/>
  <c r="O801" i="1"/>
  <c r="M802" i="1"/>
  <c r="O802" i="1"/>
  <c r="M803" i="1"/>
  <c r="O803" i="1"/>
  <c r="M804" i="1"/>
  <c r="O804" i="1"/>
  <c r="M805" i="1"/>
  <c r="O805" i="1"/>
  <c r="M806" i="1"/>
  <c r="O806" i="1"/>
  <c r="M807" i="1"/>
  <c r="O807" i="1"/>
  <c r="M808" i="1"/>
  <c r="O808" i="1"/>
  <c r="M809" i="1"/>
  <c r="O809" i="1"/>
  <c r="M810" i="1"/>
  <c r="O810" i="1"/>
  <c r="M811" i="1"/>
  <c r="O811" i="1"/>
  <c r="M812" i="1"/>
  <c r="O812" i="1"/>
  <c r="M813" i="1"/>
  <c r="O813" i="1"/>
  <c r="M814" i="1"/>
  <c r="O814" i="1"/>
  <c r="M815" i="1"/>
  <c r="O815" i="1"/>
  <c r="M816" i="1"/>
  <c r="O816" i="1"/>
  <c r="M817" i="1"/>
  <c r="O817" i="1"/>
  <c r="M818" i="1"/>
  <c r="O818" i="1"/>
  <c r="M819" i="1"/>
  <c r="O819" i="1"/>
  <c r="M820" i="1"/>
  <c r="O820" i="1"/>
  <c r="M821" i="1"/>
  <c r="O821" i="1"/>
  <c r="M822" i="1"/>
  <c r="O822" i="1"/>
  <c r="M823" i="1"/>
  <c r="O823" i="1"/>
  <c r="M824" i="1"/>
  <c r="O824" i="1"/>
  <c r="M825" i="1"/>
  <c r="O825" i="1"/>
  <c r="M826" i="1"/>
  <c r="O826" i="1"/>
  <c r="M827" i="1"/>
  <c r="O827" i="1"/>
  <c r="M828" i="1"/>
  <c r="O828" i="1"/>
  <c r="M829" i="1"/>
  <c r="O829" i="1"/>
  <c r="M830" i="1"/>
  <c r="O830" i="1"/>
  <c r="M831" i="1"/>
  <c r="O831" i="1"/>
  <c r="M832" i="1"/>
  <c r="O832" i="1"/>
  <c r="M833" i="1"/>
  <c r="O833" i="1"/>
  <c r="M834" i="1"/>
  <c r="O834" i="1"/>
  <c r="M835" i="1"/>
  <c r="O835" i="1"/>
  <c r="M836" i="1"/>
  <c r="O836" i="1"/>
  <c r="M837" i="1"/>
  <c r="O837" i="1"/>
  <c r="M838" i="1"/>
  <c r="O838" i="1"/>
  <c r="M839" i="1"/>
  <c r="O839" i="1"/>
  <c r="M840" i="1"/>
  <c r="O840" i="1"/>
  <c r="M841" i="1"/>
  <c r="O841" i="1"/>
  <c r="M842" i="1"/>
  <c r="O842" i="1"/>
  <c r="M843" i="1"/>
  <c r="O843" i="1"/>
  <c r="M844" i="1"/>
  <c r="O844" i="1"/>
  <c r="M845" i="1"/>
  <c r="O845" i="1"/>
  <c r="M846" i="1"/>
  <c r="O846" i="1"/>
  <c r="M847" i="1"/>
  <c r="O847" i="1"/>
  <c r="M848" i="1"/>
  <c r="O848" i="1"/>
  <c r="M849" i="1"/>
  <c r="O849" i="1"/>
  <c r="M850" i="1"/>
  <c r="O850" i="1"/>
  <c r="M851" i="1"/>
  <c r="O851" i="1"/>
  <c r="M852" i="1"/>
  <c r="O852" i="1"/>
  <c r="M853" i="1"/>
  <c r="O853" i="1"/>
  <c r="M854" i="1"/>
  <c r="O854" i="1"/>
  <c r="M855" i="1"/>
  <c r="O855" i="1"/>
  <c r="M856" i="1"/>
  <c r="O856" i="1"/>
  <c r="M857" i="1"/>
  <c r="O857" i="1"/>
  <c r="M858" i="1"/>
  <c r="O858" i="1"/>
  <c r="M859" i="1"/>
  <c r="O859" i="1"/>
  <c r="M860" i="1"/>
  <c r="O860" i="1"/>
  <c r="M861" i="1"/>
  <c r="O861" i="1"/>
  <c r="M862" i="1"/>
  <c r="O862" i="1"/>
  <c r="M863" i="1"/>
  <c r="O863" i="1"/>
  <c r="M864" i="1"/>
  <c r="O864" i="1"/>
  <c r="M865" i="1"/>
  <c r="O865" i="1"/>
  <c r="M866" i="1"/>
  <c r="O866" i="1"/>
  <c r="M867" i="1"/>
  <c r="O867" i="1"/>
  <c r="M868" i="1"/>
  <c r="O868" i="1"/>
  <c r="M869" i="1"/>
  <c r="O869" i="1"/>
  <c r="M870" i="1"/>
  <c r="O870" i="1"/>
  <c r="M871" i="1"/>
  <c r="O871" i="1"/>
  <c r="M872" i="1"/>
  <c r="O872" i="1"/>
  <c r="M873" i="1"/>
  <c r="O873" i="1"/>
  <c r="M874" i="1"/>
  <c r="O874" i="1"/>
  <c r="M875" i="1"/>
  <c r="O875" i="1"/>
  <c r="M876" i="1"/>
  <c r="O876" i="1"/>
  <c r="M877" i="1"/>
  <c r="O877" i="1"/>
  <c r="M878" i="1"/>
  <c r="O878" i="1"/>
  <c r="M879" i="1"/>
  <c r="O879" i="1"/>
  <c r="M880" i="1"/>
  <c r="O880" i="1"/>
  <c r="M881" i="1"/>
  <c r="O881" i="1"/>
  <c r="M882" i="1"/>
  <c r="O882" i="1"/>
  <c r="M883" i="1"/>
  <c r="O883" i="1"/>
  <c r="M884" i="1"/>
  <c r="O884" i="1"/>
  <c r="M885" i="1"/>
  <c r="O885" i="1"/>
  <c r="M886" i="1"/>
  <c r="O886" i="1"/>
  <c r="M887" i="1"/>
  <c r="O887" i="1"/>
  <c r="M888" i="1"/>
  <c r="O888" i="1"/>
  <c r="M889" i="1"/>
  <c r="O889" i="1"/>
  <c r="M890" i="1"/>
  <c r="O890" i="1"/>
  <c r="M891" i="1"/>
  <c r="O891" i="1"/>
  <c r="M892" i="1"/>
  <c r="O892" i="1"/>
  <c r="M893" i="1"/>
  <c r="O893" i="1"/>
  <c r="M894" i="1"/>
  <c r="O894" i="1"/>
  <c r="M895" i="1"/>
  <c r="O895" i="1"/>
  <c r="M896" i="1"/>
  <c r="O896" i="1"/>
  <c r="M897" i="1"/>
  <c r="O897" i="1"/>
  <c r="M898" i="1"/>
  <c r="O898" i="1"/>
  <c r="M899" i="1"/>
  <c r="O899" i="1"/>
  <c r="M900" i="1"/>
  <c r="O900" i="1"/>
  <c r="M901" i="1"/>
  <c r="O901" i="1"/>
  <c r="M902" i="1"/>
  <c r="O902" i="1"/>
  <c r="M903" i="1"/>
  <c r="O903" i="1"/>
  <c r="M904" i="1"/>
  <c r="O904" i="1"/>
  <c r="M905" i="1"/>
  <c r="O905" i="1"/>
  <c r="M906" i="1"/>
  <c r="O906" i="1"/>
  <c r="M907" i="1"/>
  <c r="O907" i="1"/>
  <c r="M908" i="1"/>
  <c r="O908" i="1"/>
  <c r="M909" i="1"/>
  <c r="O909" i="1"/>
  <c r="M910" i="1"/>
  <c r="O910" i="1"/>
  <c r="M911" i="1"/>
  <c r="O911" i="1"/>
  <c r="M912" i="1"/>
  <c r="O912" i="1"/>
  <c r="M913" i="1"/>
  <c r="O913" i="1"/>
  <c r="M914" i="1"/>
  <c r="O914" i="1"/>
  <c r="M915" i="1"/>
  <c r="O915" i="1"/>
  <c r="M916" i="1"/>
  <c r="O916" i="1"/>
  <c r="M917" i="1"/>
  <c r="O917" i="1"/>
  <c r="M918" i="1"/>
  <c r="O918" i="1"/>
  <c r="M919" i="1"/>
  <c r="O919" i="1"/>
  <c r="M920" i="1"/>
  <c r="O920" i="1"/>
  <c r="M921" i="1"/>
  <c r="O921" i="1"/>
  <c r="M922" i="1"/>
  <c r="O922" i="1"/>
  <c r="M923" i="1"/>
  <c r="O923" i="1"/>
  <c r="M924" i="1"/>
  <c r="O924" i="1"/>
  <c r="M925" i="1"/>
  <c r="O925" i="1"/>
  <c r="M926" i="1"/>
  <c r="O926" i="1"/>
  <c r="M927" i="1"/>
  <c r="O927" i="1"/>
  <c r="M928" i="1"/>
  <c r="O928" i="1"/>
  <c r="M929" i="1"/>
  <c r="O929" i="1"/>
  <c r="M930" i="1"/>
  <c r="O930" i="1"/>
  <c r="M931" i="1"/>
  <c r="O931" i="1"/>
  <c r="M932" i="1"/>
  <c r="O932" i="1"/>
  <c r="M933" i="1"/>
  <c r="O933" i="1"/>
  <c r="M934" i="1"/>
  <c r="O934" i="1"/>
  <c r="M935" i="1"/>
  <c r="O935" i="1"/>
  <c r="M936" i="1"/>
  <c r="O936" i="1"/>
  <c r="M937" i="1"/>
  <c r="O937" i="1"/>
  <c r="M938" i="1"/>
  <c r="O938" i="1"/>
  <c r="M939" i="1"/>
  <c r="O939" i="1"/>
  <c r="M940" i="1"/>
  <c r="O940" i="1"/>
  <c r="M941" i="1"/>
  <c r="O941" i="1"/>
  <c r="M942" i="1"/>
  <c r="O942" i="1"/>
  <c r="M943" i="1"/>
  <c r="O943" i="1"/>
  <c r="M944" i="1"/>
  <c r="O944" i="1"/>
  <c r="M945" i="1"/>
  <c r="O945" i="1"/>
  <c r="M946" i="1"/>
  <c r="O946" i="1"/>
  <c r="M947" i="1"/>
  <c r="O947" i="1"/>
  <c r="M948" i="1"/>
  <c r="O948" i="1"/>
  <c r="M949" i="1"/>
  <c r="O949" i="1"/>
  <c r="M950" i="1"/>
  <c r="O950" i="1"/>
  <c r="M951" i="1"/>
  <c r="O951" i="1"/>
  <c r="M952" i="1"/>
  <c r="O952" i="1"/>
  <c r="M953" i="1"/>
  <c r="O953" i="1"/>
  <c r="M954" i="1"/>
  <c r="O954" i="1"/>
  <c r="M955" i="1"/>
  <c r="O955" i="1"/>
  <c r="M956" i="1"/>
  <c r="O956" i="1"/>
  <c r="M957" i="1"/>
  <c r="O957" i="1"/>
  <c r="M958" i="1"/>
  <c r="O958" i="1"/>
  <c r="M959" i="1"/>
  <c r="O959" i="1"/>
  <c r="M960" i="1"/>
  <c r="O960" i="1"/>
  <c r="M961" i="1"/>
  <c r="O961" i="1"/>
  <c r="M962" i="1"/>
  <c r="O962" i="1"/>
  <c r="M963" i="1"/>
  <c r="O963" i="1"/>
  <c r="M964" i="1"/>
  <c r="O964" i="1"/>
  <c r="M965" i="1"/>
  <c r="O965" i="1"/>
  <c r="M966" i="1"/>
  <c r="O966" i="1"/>
  <c r="M967" i="1"/>
  <c r="O967" i="1"/>
  <c r="M968" i="1"/>
  <c r="O968" i="1"/>
  <c r="M969" i="1"/>
  <c r="O969" i="1"/>
  <c r="M970" i="1"/>
  <c r="O970" i="1"/>
  <c r="M971" i="1"/>
  <c r="O971" i="1"/>
  <c r="M972" i="1"/>
  <c r="O972" i="1"/>
  <c r="M973" i="1"/>
  <c r="O973" i="1"/>
  <c r="M974" i="1"/>
  <c r="O974" i="1"/>
  <c r="M975" i="1"/>
  <c r="O975" i="1"/>
  <c r="M976" i="1"/>
  <c r="O976" i="1"/>
  <c r="M977" i="1"/>
  <c r="O977" i="1"/>
  <c r="M978" i="1"/>
  <c r="O978" i="1"/>
  <c r="M979" i="1"/>
  <c r="O979" i="1"/>
  <c r="M980" i="1"/>
  <c r="O980" i="1"/>
  <c r="M981" i="1"/>
  <c r="O981" i="1"/>
  <c r="M982" i="1"/>
  <c r="O982" i="1"/>
  <c r="M983" i="1"/>
  <c r="O983" i="1"/>
  <c r="M984" i="1"/>
  <c r="O984" i="1"/>
  <c r="M985" i="1"/>
  <c r="O985" i="1"/>
  <c r="M986" i="1"/>
  <c r="O986" i="1"/>
  <c r="M987" i="1"/>
  <c r="O987" i="1"/>
  <c r="M988" i="1"/>
  <c r="O988" i="1"/>
  <c r="M989" i="1"/>
  <c r="O989" i="1"/>
  <c r="M990" i="1"/>
  <c r="O990" i="1"/>
  <c r="M991" i="1"/>
  <c r="O991" i="1"/>
  <c r="M992" i="1"/>
  <c r="O992" i="1"/>
  <c r="I184" i="1"/>
  <c r="I183" i="1"/>
  <c r="I186" i="1"/>
  <c r="I182" i="1"/>
  <c r="M185" i="1"/>
  <c r="O185" i="1"/>
  <c r="L185" i="1"/>
  <c r="J186" i="1"/>
  <c r="L186" i="1"/>
  <c r="M186" i="1"/>
  <c r="O186" i="1"/>
  <c r="J183" i="1"/>
  <c r="L183" i="1"/>
  <c r="M183" i="1"/>
  <c r="O183" i="1"/>
  <c r="J184" i="1"/>
  <c r="L184" i="1"/>
  <c r="M184" i="1"/>
  <c r="O184" i="1"/>
  <c r="O182" i="1"/>
  <c r="M182" i="1"/>
  <c r="L182" i="1"/>
  <c r="J182" i="1"/>
  <c r="I185" i="1"/>
  <c r="I3" i="1"/>
  <c r="I4" i="1"/>
  <c r="I5" i="1"/>
  <c r="I6" i="1"/>
  <c r="I7" i="1"/>
  <c r="I8" i="1"/>
  <c r="I9" i="1"/>
  <c r="I11" i="1"/>
  <c r="I12" i="1"/>
  <c r="I17" i="1"/>
  <c r="I13" i="1"/>
  <c r="I14" i="1"/>
  <c r="I15" i="1"/>
  <c r="I16" i="1"/>
  <c r="I18" i="1"/>
  <c r="I19" i="1"/>
  <c r="I10" i="1"/>
  <c r="I20" i="1"/>
  <c r="I21" i="1"/>
  <c r="I22" i="1"/>
  <c r="I23" i="1"/>
  <c r="I25" i="1"/>
  <c r="I26" i="1"/>
  <c r="I24" i="1"/>
  <c r="I27" i="1"/>
  <c r="I28" i="1"/>
  <c r="I29" i="1"/>
  <c r="I30" i="1"/>
  <c r="I31" i="1"/>
  <c r="I33" i="1"/>
  <c r="I37" i="1"/>
  <c r="I32" i="1"/>
  <c r="I34" i="1"/>
  <c r="I35" i="1"/>
  <c r="I44" i="1"/>
  <c r="I36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3" i="1"/>
  <c r="I52" i="1"/>
  <c r="I55" i="1"/>
  <c r="I56" i="1"/>
  <c r="I54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98" i="1"/>
  <c r="I100" i="1"/>
  <c r="I101" i="1"/>
  <c r="I102" i="1"/>
  <c r="I105" i="1"/>
  <c r="I103" i="1"/>
  <c r="I104" i="1"/>
  <c r="I107" i="1"/>
  <c r="I106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7" i="1"/>
  <c r="I139" i="1"/>
  <c r="I141" i="1"/>
  <c r="I140" i="1"/>
  <c r="I143" i="1"/>
  <c r="I144" i="1"/>
  <c r="I142" i="1"/>
  <c r="I145" i="1"/>
  <c r="I146" i="1"/>
  <c r="I147" i="1"/>
  <c r="I148" i="1"/>
  <c r="I149" i="1"/>
  <c r="I150" i="1"/>
  <c r="I151" i="1"/>
  <c r="I152" i="1"/>
  <c r="I153" i="1"/>
  <c r="I154" i="1"/>
  <c r="I156" i="1"/>
  <c r="I157" i="1"/>
  <c r="I158" i="1"/>
  <c r="I155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8" i="1"/>
  <c r="I2" i="1"/>
  <c r="X7" i="2"/>
  <c r="X11" i="2"/>
  <c r="X10" i="2" l="1"/>
  <c r="P4" i="2"/>
  <c r="W10" i="2"/>
  <c r="U7" i="2"/>
  <c r="W6" i="2"/>
  <c r="T13" i="2"/>
  <c r="T12" i="2"/>
  <c r="V8" i="2"/>
  <c r="C14" i="2"/>
  <c r="U5" i="2"/>
  <c r="W11" i="2"/>
  <c r="P9" i="2"/>
  <c r="R12" i="2"/>
  <c r="T11" i="2"/>
  <c r="V10" i="2"/>
  <c r="X12" i="2"/>
  <c r="U13" i="2"/>
  <c r="K14" i="2"/>
  <c r="U8" i="2"/>
  <c r="V7" i="2"/>
  <c r="Q12" i="2"/>
  <c r="V6" i="2"/>
  <c r="Q5" i="2"/>
  <c r="Q6" i="2"/>
  <c r="D14" i="2"/>
  <c r="W4" i="2"/>
  <c r="W12" i="2"/>
  <c r="P12" i="2"/>
  <c r="Q10" i="2"/>
  <c r="W9" i="2"/>
  <c r="Q8" i="2"/>
  <c r="Q7" i="2"/>
  <c r="U6" i="2"/>
  <c r="S7" i="2"/>
  <c r="X5" i="2"/>
  <c r="N4" i="2"/>
  <c r="S12" i="2"/>
  <c r="S10" i="2"/>
  <c r="V9" i="2"/>
  <c r="P8" i="2"/>
  <c r="R7" i="2"/>
  <c r="S5" i="2"/>
  <c r="I14" i="2"/>
  <c r="P13" i="2"/>
  <c r="U12" i="2"/>
  <c r="P11" i="2"/>
  <c r="W7" i="2"/>
  <c r="S6" i="2"/>
  <c r="H14" i="2"/>
  <c r="R11" i="2"/>
  <c r="T7" i="2"/>
  <c r="R4" i="2"/>
  <c r="R13" i="2"/>
  <c r="S9" i="2"/>
  <c r="P7" i="2"/>
  <c r="N5" i="2"/>
  <c r="G14" i="2"/>
  <c r="N6" i="2"/>
  <c r="S4" i="2"/>
  <c r="S13" i="2"/>
  <c r="Q13" i="2"/>
  <c r="V11" i="2"/>
  <c r="S8" i="2"/>
  <c r="R5" i="2"/>
  <c r="Q11" i="2"/>
  <c r="N13" i="2"/>
  <c r="U11" i="2"/>
  <c r="U10" i="2"/>
  <c r="T8" i="2"/>
  <c r="T6" i="2"/>
  <c r="P6" i="2"/>
  <c r="S11" i="2"/>
  <c r="N9" i="2"/>
  <c r="T9" i="2"/>
  <c r="R9" i="2"/>
  <c r="T4" i="2"/>
  <c r="Q4" i="2"/>
  <c r="F14" i="2"/>
  <c r="P10" i="2"/>
  <c r="X4" i="2"/>
  <c r="R6" i="2"/>
  <c r="Q9" i="2"/>
  <c r="R8" i="2"/>
  <c r="L14" i="2"/>
  <c r="N11" i="2"/>
  <c r="V5" i="2"/>
  <c r="J14" i="2"/>
  <c r="N10" i="2"/>
  <c r="U9" i="2"/>
  <c r="V12" i="2"/>
  <c r="X8" i="2"/>
  <c r="N12" i="2"/>
  <c r="V13" i="2"/>
  <c r="T10" i="2"/>
  <c r="W13" i="2"/>
  <c r="W8" i="2"/>
  <c r="U4" i="2"/>
  <c r="N8" i="2"/>
  <c r="V4" i="2"/>
  <c r="R10" i="2"/>
  <c r="X6" i="2"/>
  <c r="P5" i="2"/>
  <c r="E14" i="2"/>
  <c r="T5" i="2"/>
</calcChain>
</file>

<file path=xl/sharedStrings.xml><?xml version="1.0" encoding="utf-8"?>
<sst xmlns="http://schemas.openxmlformats.org/spreadsheetml/2006/main" count="6079" uniqueCount="1118">
  <si>
    <t>Fine Number</t>
  </si>
  <si>
    <t>Team Fined</t>
  </si>
  <si>
    <t>Match</t>
  </si>
  <si>
    <t>Venue</t>
  </si>
  <si>
    <t>Start Date</t>
  </si>
  <si>
    <t>Fine Details</t>
  </si>
  <si>
    <t>OV92001</t>
  </si>
  <si>
    <t>Pakistan</t>
  </si>
  <si>
    <t>Pak</t>
  </si>
  <si>
    <t>v</t>
  </si>
  <si>
    <t>SL</t>
  </si>
  <si>
    <t>3rd Test</t>
  </si>
  <si>
    <t>Faisalabad</t>
  </si>
  <si>
    <t>were</t>
  </si>
  <si>
    <t>overs short of target.</t>
  </si>
  <si>
    <t>Fined</t>
  </si>
  <si>
    <t>% of each player's match fee</t>
  </si>
  <si>
    <t>OV92002</t>
  </si>
  <si>
    <t>England</t>
  </si>
  <si>
    <t>Eng</t>
  </si>
  <si>
    <t>2nd Test</t>
  </si>
  <si>
    <t>Lord's</t>
  </si>
  <si>
    <t>OV92003</t>
  </si>
  <si>
    <t>Old Trafford</t>
  </si>
  <si>
    <t>OV92004</t>
  </si>
  <si>
    <t>Trent Bridge</t>
  </si>
  <si>
    <t>OV92005</t>
  </si>
  <si>
    <t>4th Test</t>
  </si>
  <si>
    <t>OV93001</t>
  </si>
  <si>
    <t>NZ</t>
  </si>
  <si>
    <t>Test</t>
  </si>
  <si>
    <t>Hamilton</t>
  </si>
  <si>
    <t>OV93002</t>
  </si>
  <si>
    <t>West Indies</t>
  </si>
  <si>
    <t>Aus</t>
  </si>
  <si>
    <t>WI</t>
  </si>
  <si>
    <t>ODI</t>
  </si>
  <si>
    <t>Brisbane</t>
  </si>
  <si>
    <t>OV93003</t>
  </si>
  <si>
    <t>Ind</t>
  </si>
  <si>
    <t>Jaipur</t>
  </si>
  <si>
    <t>OV93004</t>
  </si>
  <si>
    <t>South Africa</t>
  </si>
  <si>
    <t>SA</t>
  </si>
  <si>
    <t>1st Test</t>
  </si>
  <si>
    <t>Melbourne</t>
  </si>
  <si>
    <t>OV93005</t>
  </si>
  <si>
    <t>Bombay</t>
  </si>
  <si>
    <t>OV93006</t>
  </si>
  <si>
    <t>India</t>
  </si>
  <si>
    <t>OV93007</t>
  </si>
  <si>
    <t>Trinidad</t>
  </si>
  <si>
    <t>OV93008</t>
  </si>
  <si>
    <t>Barbados</t>
  </si>
  <si>
    <t>OV93009</t>
  </si>
  <si>
    <t>Colombo</t>
  </si>
  <si>
    <t>OV93010</t>
  </si>
  <si>
    <t>Port Elizabeth</t>
  </si>
  <si>
    <t>OV93011</t>
  </si>
  <si>
    <t>Sharjah</t>
  </si>
  <si>
    <t>OV93012</t>
  </si>
  <si>
    <t>Sri Lanka</t>
  </si>
  <si>
    <t>OV93013</t>
  </si>
  <si>
    <t>OV94001</t>
  </si>
  <si>
    <t>Cape Town</t>
  </si>
  <si>
    <t>OV94002</t>
  </si>
  <si>
    <t>OV94003</t>
  </si>
  <si>
    <t>OV94004</t>
  </si>
  <si>
    <t>OV94005</t>
  </si>
  <si>
    <t>OV94006</t>
  </si>
  <si>
    <t>Oval</t>
  </si>
  <si>
    <t>OV94007</t>
  </si>
  <si>
    <t>OV94008</t>
  </si>
  <si>
    <t>Kandy</t>
  </si>
  <si>
    <t>OV94009</t>
  </si>
  <si>
    <t>Zim</t>
  </si>
  <si>
    <t>Harare</t>
  </si>
  <si>
    <t>OV94010</t>
  </si>
  <si>
    <t>OV94011</t>
  </si>
  <si>
    <t>Visakhapatnam</t>
  </si>
  <si>
    <t>OV94012</t>
  </si>
  <si>
    <t>OV95001</t>
  </si>
  <si>
    <t>OV95002</t>
  </si>
  <si>
    <t>Adelaide</t>
  </si>
  <si>
    <t>OV95003</t>
  </si>
  <si>
    <t>Australia</t>
  </si>
  <si>
    <t>St Vincent</t>
  </si>
  <si>
    <t>OV95004</t>
  </si>
  <si>
    <t>OV95005</t>
  </si>
  <si>
    <t>OV95006</t>
  </si>
  <si>
    <t>5th Test</t>
  </si>
  <si>
    <t>Perth</t>
  </si>
  <si>
    <t>OV95007</t>
  </si>
  <si>
    <t>Edgbaston</t>
  </si>
  <si>
    <t>OV95008</t>
  </si>
  <si>
    <t>OV95009</t>
  </si>
  <si>
    <t>Old</t>
  </si>
  <si>
    <t>OV95010</t>
  </si>
  <si>
    <t>6th Test</t>
  </si>
  <si>
    <t>OV95011</t>
  </si>
  <si>
    <t>Rawalpindi</t>
  </si>
  <si>
    <t>OV95012</t>
  </si>
  <si>
    <t>OV95013</t>
  </si>
  <si>
    <t>Headingley</t>
  </si>
  <si>
    <t>OV95014</t>
  </si>
  <si>
    <t>Nagpur</t>
  </si>
  <si>
    <t>OV95015</t>
  </si>
  <si>
    <t>Johannesburg</t>
  </si>
  <si>
    <t>OV95016</t>
  </si>
  <si>
    <t>Durban</t>
  </si>
  <si>
    <t>OV96001</t>
  </si>
  <si>
    <t>Sydney</t>
  </si>
  <si>
    <t>OV96002</t>
  </si>
  <si>
    <t>OV96003</t>
  </si>
  <si>
    <t>OV96004</t>
  </si>
  <si>
    <t>OV96005</t>
  </si>
  <si>
    <t>Zimbabwe</t>
  </si>
  <si>
    <t>Napier</t>
  </si>
  <si>
    <t>OV96006</t>
  </si>
  <si>
    <t>OV96007</t>
  </si>
  <si>
    <t>Bangalore</t>
  </si>
  <si>
    <t>OV96008</t>
  </si>
  <si>
    <t>OV96009</t>
  </si>
  <si>
    <t>OV96010</t>
  </si>
  <si>
    <t>OV96011</t>
  </si>
  <si>
    <t>OV96012</t>
  </si>
  <si>
    <t>OV96013</t>
  </si>
  <si>
    <t>OV96014</t>
  </si>
  <si>
    <t>Chandigarh</t>
  </si>
  <si>
    <t>OV96015</t>
  </si>
  <si>
    <t>Mumbai</t>
  </si>
  <si>
    <t>OV96016</t>
  </si>
  <si>
    <t>OV96017</t>
  </si>
  <si>
    <t>OV96018</t>
  </si>
  <si>
    <t>OV97001</t>
  </si>
  <si>
    <t>OV97002</t>
  </si>
  <si>
    <t>Centurion Park</t>
  </si>
  <si>
    <t>OV97003</t>
  </si>
  <si>
    <t>OV97004</t>
  </si>
  <si>
    <t>OV97005</t>
  </si>
  <si>
    <t xml:space="preserve">Pakistan </t>
  </si>
  <si>
    <t>OV97006</t>
  </si>
  <si>
    <t>OV97007</t>
  </si>
  <si>
    <t>Toronto</t>
  </si>
  <si>
    <t>OV97008</t>
  </si>
  <si>
    <t>OV97009</t>
  </si>
  <si>
    <t>OV97010</t>
  </si>
  <si>
    <t>OV97011</t>
  </si>
  <si>
    <t>Lahore</t>
  </si>
  <si>
    <t>OV97012</t>
  </si>
  <si>
    <t>Mohali</t>
  </si>
  <si>
    <t>OV97013</t>
  </si>
  <si>
    <t>OV97014</t>
  </si>
  <si>
    <t>OV97015</t>
  </si>
  <si>
    <t>Hobart</t>
  </si>
  <si>
    <t>OV97016</t>
  </si>
  <si>
    <t>OV97017</t>
  </si>
  <si>
    <t>Guwahati</t>
  </si>
  <si>
    <t>OV98001</t>
  </si>
  <si>
    <t>OV98002</t>
  </si>
  <si>
    <t>New Zealand</t>
  </si>
  <si>
    <t>OV98003</t>
  </si>
  <si>
    <t>OV98004</t>
  </si>
  <si>
    <t>OV98005</t>
  </si>
  <si>
    <t>OV98006</t>
  </si>
  <si>
    <t>Bulawayo</t>
  </si>
  <si>
    <t>OV98007</t>
  </si>
  <si>
    <t>Cochin</t>
  </si>
  <si>
    <t>OV98008</t>
  </si>
  <si>
    <t xml:space="preserve">India </t>
  </si>
  <si>
    <t>OV98009</t>
  </si>
  <si>
    <t xml:space="preserve">Zimbabwe </t>
  </si>
  <si>
    <t>Vadodara</t>
  </si>
  <si>
    <t>OV98010</t>
  </si>
  <si>
    <t>Kimberley</t>
  </si>
  <si>
    <t>OV98011</t>
  </si>
  <si>
    <t>Cuttack</t>
  </si>
  <si>
    <t>OV98012</t>
  </si>
  <si>
    <t>Benoni</t>
  </si>
  <si>
    <t>OV98013</t>
  </si>
  <si>
    <t>June</t>
  </si>
  <si>
    <t>OV98014</t>
  </si>
  <si>
    <t>Premadasa</t>
  </si>
  <si>
    <t>OV98015</t>
  </si>
  <si>
    <t>OV98016</t>
  </si>
  <si>
    <t>Dhaka</t>
  </si>
  <si>
    <t>OV98017</t>
  </si>
  <si>
    <t>Test7/11</t>
  </si>
  <si>
    <t>OV98018</t>
  </si>
  <si>
    <t>Peshawar</t>
  </si>
  <si>
    <t>OV98019</t>
  </si>
  <si>
    <t xml:space="preserve">West Indies </t>
  </si>
  <si>
    <t>OV98020</t>
  </si>
  <si>
    <t>OV98021</t>
  </si>
  <si>
    <t>OV98022</t>
  </si>
  <si>
    <t>OV98023</t>
  </si>
  <si>
    <t>OV99001</t>
  </si>
  <si>
    <t>OV99002</t>
  </si>
  <si>
    <t>OV99003</t>
  </si>
  <si>
    <t>OV99004</t>
  </si>
  <si>
    <t>Calcutta</t>
  </si>
  <si>
    <t>OV99005</t>
  </si>
  <si>
    <t>Kingston</t>
  </si>
  <si>
    <t>OV99006</t>
  </si>
  <si>
    <t>OV99007</t>
  </si>
  <si>
    <t>OV99008</t>
  </si>
  <si>
    <t>OV99009</t>
  </si>
  <si>
    <t>OV99010</t>
  </si>
  <si>
    <t>OV99011</t>
  </si>
  <si>
    <t>Hove</t>
  </si>
  <si>
    <t>OV99012</t>
  </si>
  <si>
    <t>Bristol</t>
  </si>
  <si>
    <t>OV99013</t>
  </si>
  <si>
    <t>Leicester</t>
  </si>
  <si>
    <t>OV99014</t>
  </si>
  <si>
    <t>OV99015</t>
  </si>
  <si>
    <t>Bang</t>
  </si>
  <si>
    <t>Northampton</t>
  </si>
  <si>
    <t>OV99016</t>
  </si>
  <si>
    <t>OV99017</t>
  </si>
  <si>
    <t>OV99018</t>
  </si>
  <si>
    <t>OV99019</t>
  </si>
  <si>
    <t>Singapore</t>
  </si>
  <si>
    <t>OV99020</t>
  </si>
  <si>
    <t>OV99021</t>
  </si>
  <si>
    <t>OV99022</t>
  </si>
  <si>
    <t>OV99023</t>
  </si>
  <si>
    <t>OV00001</t>
  </si>
  <si>
    <t>OV00002</t>
  </si>
  <si>
    <t>OV00003</t>
  </si>
  <si>
    <t>OV00004</t>
  </si>
  <si>
    <t>OV00005</t>
  </si>
  <si>
    <t>OV00006</t>
  </si>
  <si>
    <t>OV00007</t>
  </si>
  <si>
    <t>OV00008</t>
  </si>
  <si>
    <t>OV00009</t>
  </si>
  <si>
    <t>OV00010</t>
  </si>
  <si>
    <t>East London</t>
  </si>
  <si>
    <t>OV00011</t>
  </si>
  <si>
    <t>Gujranwala</t>
  </si>
  <si>
    <t>OV00012</t>
  </si>
  <si>
    <t>Karachi</t>
  </si>
  <si>
    <t>OV00013</t>
  </si>
  <si>
    <t>Faridabad</t>
  </si>
  <si>
    <t>OV00014</t>
  </si>
  <si>
    <t>OV00015</t>
  </si>
  <si>
    <t>WIndies</t>
  </si>
  <si>
    <t>Jamaica</t>
  </si>
  <si>
    <t>OV00016</t>
  </si>
  <si>
    <t>Grenada</t>
  </si>
  <si>
    <t>OV00017</t>
  </si>
  <si>
    <t>Antigua</t>
  </si>
  <si>
    <t>OV00018</t>
  </si>
  <si>
    <t>OV00019</t>
  </si>
  <si>
    <t>OV00020</t>
  </si>
  <si>
    <t>OV00021</t>
  </si>
  <si>
    <t>OV00022</t>
  </si>
  <si>
    <t>Colonial Stadium</t>
  </si>
  <si>
    <t>OV00023</t>
  </si>
  <si>
    <t>OV00024</t>
  </si>
  <si>
    <t>Ind,</t>
  </si>
  <si>
    <t>ICC</t>
  </si>
  <si>
    <t>Nairobi</t>
  </si>
  <si>
    <t>OV00025</t>
  </si>
  <si>
    <t>OV00026</t>
  </si>
  <si>
    <t>OV00027</t>
  </si>
  <si>
    <t>OV00028</t>
  </si>
  <si>
    <t>OV00029</t>
  </si>
  <si>
    <t>OV00030</t>
  </si>
  <si>
    <t>OV00031</t>
  </si>
  <si>
    <t>Jodpur</t>
  </si>
  <si>
    <t>OV01001</t>
  </si>
  <si>
    <t>6th</t>
  </si>
  <si>
    <t>Wanderers</t>
  </si>
  <si>
    <t>OV01002</t>
  </si>
  <si>
    <t>Wellington</t>
  </si>
  <si>
    <t>OV01003</t>
  </si>
  <si>
    <t>OV01004</t>
  </si>
  <si>
    <t>Dunedin</t>
  </si>
  <si>
    <t>OV01005</t>
  </si>
  <si>
    <t>Auckland</t>
  </si>
  <si>
    <t>OV01006</t>
  </si>
  <si>
    <t>OV01007</t>
  </si>
  <si>
    <t>Goa</t>
  </si>
  <si>
    <t>OV01008</t>
  </si>
  <si>
    <t>OV01009</t>
  </si>
  <si>
    <t>OV01010</t>
  </si>
  <si>
    <t>OV01011</t>
  </si>
  <si>
    <t>OV01012</t>
  </si>
  <si>
    <t>OV01013</t>
  </si>
  <si>
    <t>OV01014</t>
  </si>
  <si>
    <t>Galle</t>
  </si>
  <si>
    <t>OV01015</t>
  </si>
  <si>
    <t>OV01016</t>
  </si>
  <si>
    <t>OV01017</t>
  </si>
  <si>
    <t>OV01018</t>
  </si>
  <si>
    <t>Bangladesh</t>
  </si>
  <si>
    <t>OV02001</t>
  </si>
  <si>
    <t>OV02002</t>
  </si>
  <si>
    <t>Kolkata</t>
  </si>
  <si>
    <t>OV02003</t>
  </si>
  <si>
    <t>OV02004</t>
  </si>
  <si>
    <t>OV02005</t>
  </si>
  <si>
    <t>OV02006</t>
  </si>
  <si>
    <t>OV02007</t>
  </si>
  <si>
    <t>OV02008</t>
  </si>
  <si>
    <t>OV02009</t>
  </si>
  <si>
    <t>Potchefstroom</t>
  </si>
  <si>
    <t>OV02010</t>
  </si>
  <si>
    <t>overs short of target</t>
  </si>
  <si>
    <t>OV02011</t>
  </si>
  <si>
    <t>OV02012</t>
  </si>
  <si>
    <t>Guyana</t>
  </si>
  <si>
    <t>OV02013</t>
  </si>
  <si>
    <t>OV02014</t>
  </si>
  <si>
    <t>OV02015</t>
  </si>
  <si>
    <t>OV02016</t>
  </si>
  <si>
    <t>OV02017</t>
  </si>
  <si>
    <t>OV02018</t>
  </si>
  <si>
    <t>OV02019</t>
  </si>
  <si>
    <t>OV02020</t>
  </si>
  <si>
    <t>OV02021</t>
  </si>
  <si>
    <t>OV02022</t>
  </si>
  <si>
    <t>Tangier</t>
  </si>
  <si>
    <t>OV02023</t>
  </si>
  <si>
    <t>2nd ODI</t>
  </si>
  <si>
    <t>OV02024</t>
  </si>
  <si>
    <t>OV02025</t>
  </si>
  <si>
    <t>OV02026</t>
  </si>
  <si>
    <t>OV02027</t>
  </si>
  <si>
    <t>OV02028</t>
  </si>
  <si>
    <t>OV02029</t>
  </si>
  <si>
    <t xml:space="preserve">SA </t>
  </si>
  <si>
    <t>OV02030</t>
  </si>
  <si>
    <t>OV02031</t>
  </si>
  <si>
    <t>OV02032</t>
  </si>
  <si>
    <t>OV02033</t>
  </si>
  <si>
    <t>OV02034</t>
  </si>
  <si>
    <t>OV02035</t>
  </si>
  <si>
    <t>OV03001</t>
  </si>
  <si>
    <t>OV03002</t>
  </si>
  <si>
    <t>OV03003</t>
  </si>
  <si>
    <t>OV03004</t>
  </si>
  <si>
    <t>OV03005</t>
  </si>
  <si>
    <t>OV03006</t>
  </si>
  <si>
    <t>CWC</t>
  </si>
  <si>
    <t>OV03007</t>
  </si>
  <si>
    <t>OV03008</t>
  </si>
  <si>
    <t>Smith G</t>
  </si>
  <si>
    <t>OV03009</t>
  </si>
  <si>
    <t>Lara B</t>
  </si>
  <si>
    <t>OV03010</t>
  </si>
  <si>
    <t>Streak H</t>
  </si>
  <si>
    <t>OV03011</t>
  </si>
  <si>
    <t>Ponting R</t>
  </si>
  <si>
    <t>OV03012</t>
  </si>
  <si>
    <t>Durham</t>
  </si>
  <si>
    <t>OV03013</t>
  </si>
  <si>
    <t>Latif R</t>
  </si>
  <si>
    <t>OV03014</t>
  </si>
  <si>
    <t>OV03015</t>
  </si>
  <si>
    <t>The Oval</t>
  </si>
  <si>
    <t>OV03016</t>
  </si>
  <si>
    <t>Gadaffi Stadium</t>
  </si>
  <si>
    <t>Huq I</t>
  </si>
  <si>
    <t>OV03017</t>
  </si>
  <si>
    <t>OV03018</t>
  </si>
  <si>
    <t>Gwalior</t>
  </si>
  <si>
    <t>Dravid R</t>
  </si>
  <si>
    <t>OV03019</t>
  </si>
  <si>
    <t>Pune</t>
  </si>
  <si>
    <t>OV03020</t>
  </si>
  <si>
    <t>OV03021</t>
  </si>
  <si>
    <t>Ganguly S</t>
  </si>
  <si>
    <t>OV03022</t>
  </si>
  <si>
    <t>Joburg</t>
  </si>
  <si>
    <t>OV03023</t>
  </si>
  <si>
    <t>OV03024</t>
  </si>
  <si>
    <t>OV03025</t>
  </si>
  <si>
    <t>OV03026</t>
  </si>
  <si>
    <t>Waugh S</t>
  </si>
  <si>
    <t>OV03027</t>
  </si>
  <si>
    <t>OV03028</t>
  </si>
  <si>
    <t>OV03029</t>
  </si>
  <si>
    <t>OV03030</t>
  </si>
  <si>
    <t>OV03031</t>
  </si>
  <si>
    <t>OV03032</t>
  </si>
  <si>
    <t>OV03033</t>
  </si>
  <si>
    <t>Vaughan M</t>
  </si>
  <si>
    <t>OV03034</t>
  </si>
  <si>
    <t>Dambulla</t>
  </si>
  <si>
    <t>Atapattu M</t>
  </si>
  <si>
    <t>OV03035</t>
  </si>
  <si>
    <t>OV03036</t>
  </si>
  <si>
    <t>V</t>
  </si>
  <si>
    <t>OV03037</t>
  </si>
  <si>
    <t xml:space="preserve">SL </t>
  </si>
  <si>
    <t>SSC, Colombo</t>
  </si>
  <si>
    <t>OV03038</t>
  </si>
  <si>
    <t>OV03039</t>
  </si>
  <si>
    <t>Kenya</t>
  </si>
  <si>
    <t>Ken</t>
  </si>
  <si>
    <t>Rosebowl</t>
  </si>
  <si>
    <t>Odumbe</t>
  </si>
  <si>
    <t>OV03040</t>
  </si>
  <si>
    <t xml:space="preserve">WI </t>
  </si>
  <si>
    <t>OV03041</t>
  </si>
  <si>
    <t>OV03042</t>
  </si>
  <si>
    <t>OV03043</t>
  </si>
  <si>
    <t>OV03044</t>
  </si>
  <si>
    <t>Bashar H</t>
  </si>
  <si>
    <t>OV03045</t>
  </si>
  <si>
    <t>OV03046</t>
  </si>
  <si>
    <t>OV03047</t>
  </si>
  <si>
    <t>OV03048</t>
  </si>
  <si>
    <t>OV03049</t>
  </si>
  <si>
    <t>OV03050</t>
  </si>
  <si>
    <t>Taibu T</t>
  </si>
  <si>
    <t>OV05051</t>
  </si>
  <si>
    <t xml:space="preserve">Ind </t>
  </si>
  <si>
    <t>Jamshedpur</t>
  </si>
  <si>
    <t>OV05052</t>
  </si>
  <si>
    <t>Ahmedabad</t>
  </si>
  <si>
    <t>OV05053</t>
  </si>
  <si>
    <t xml:space="preserve">v </t>
  </si>
  <si>
    <t>OV05054</t>
  </si>
  <si>
    <t>OV05055</t>
  </si>
  <si>
    <t>Chanderpaul, S</t>
  </si>
  <si>
    <t>OV05056</t>
  </si>
  <si>
    <t>OV05057</t>
  </si>
  <si>
    <t>20th September 2005</t>
  </si>
  <si>
    <t>OV05058</t>
  </si>
  <si>
    <t>Multan</t>
  </si>
  <si>
    <t>12th November 2005</t>
  </si>
  <si>
    <t>Ul-Haq I</t>
  </si>
  <si>
    <t>OV05059</t>
  </si>
  <si>
    <t>25th November 2005</t>
  </si>
  <si>
    <t>OV05060</t>
  </si>
  <si>
    <t>29th November 2005</t>
  </si>
  <si>
    <t>OV05061</t>
  </si>
  <si>
    <t>16th December 2005</t>
  </si>
  <si>
    <t>OV05062</t>
  </si>
  <si>
    <t>19th December 2005</t>
  </si>
  <si>
    <t>OV05063</t>
  </si>
  <si>
    <t>2nd January 2005</t>
  </si>
  <si>
    <t>OV05064</t>
  </si>
  <si>
    <t>15th January 2006</t>
  </si>
  <si>
    <t>OV05065</t>
  </si>
  <si>
    <t>6th February 2006</t>
  </si>
  <si>
    <t>OV05066</t>
  </si>
  <si>
    <t>10th February 2006</t>
  </si>
  <si>
    <t>OV05067</t>
  </si>
  <si>
    <t>13th February 2006</t>
  </si>
  <si>
    <t>OV05068</t>
  </si>
  <si>
    <t>14th February 2006</t>
  </si>
  <si>
    <t>OV05069</t>
  </si>
  <si>
    <t>29th January 2006</t>
  </si>
  <si>
    <t>OV05070</t>
  </si>
  <si>
    <t>OV05071</t>
  </si>
  <si>
    <t>OV05072</t>
  </si>
  <si>
    <t>7th May 2006</t>
  </si>
  <si>
    <t>OV05073</t>
  </si>
  <si>
    <t>Duffun T</t>
  </si>
  <si>
    <t>OV05074</t>
  </si>
  <si>
    <t>18th May 2006</t>
  </si>
  <si>
    <t>OV05075</t>
  </si>
  <si>
    <t>20th May 2006</t>
  </si>
  <si>
    <t>OV05076</t>
  </si>
  <si>
    <t>OV05077</t>
  </si>
  <si>
    <t>St.Kitts</t>
  </si>
  <si>
    <t>23rd May 2006</t>
  </si>
  <si>
    <t>OV05078</t>
  </si>
  <si>
    <t>01st July 2006</t>
  </si>
  <si>
    <t>Jayawardena DPMD</t>
  </si>
  <si>
    <t>OV05079</t>
  </si>
  <si>
    <t>Kuala Lumpur</t>
  </si>
  <si>
    <t>Michael Hussey</t>
  </si>
  <si>
    <t>OV05080</t>
  </si>
  <si>
    <t>Ricky Ponting</t>
  </si>
  <si>
    <t>OV05081</t>
  </si>
  <si>
    <t>Andrew Flintoff</t>
  </si>
  <si>
    <t>OV05082</t>
  </si>
  <si>
    <t>OV05083</t>
  </si>
  <si>
    <t>Brian Lara</t>
  </si>
  <si>
    <t>OV05084</t>
  </si>
  <si>
    <t>OV05085</t>
  </si>
  <si>
    <t>Rajkot</t>
  </si>
  <si>
    <t>OV05086</t>
  </si>
  <si>
    <t>Prosper Utseya</t>
  </si>
  <si>
    <t>OV05087</t>
  </si>
  <si>
    <t>OV05088</t>
  </si>
  <si>
    <t>Ire</t>
  </si>
  <si>
    <t>Kingston, Jamaica</t>
  </si>
  <si>
    <t>Inzamam ul Haq- COC breach</t>
  </si>
  <si>
    <t>OV05089</t>
  </si>
  <si>
    <t>Sri</t>
  </si>
  <si>
    <t>Rahul Dravid</t>
  </si>
  <si>
    <t>OV05090</t>
  </si>
  <si>
    <t>St. Kitts</t>
  </si>
  <si>
    <t>Graeme Smith</t>
  </si>
  <si>
    <t>OV05091</t>
  </si>
  <si>
    <t>OV05092</t>
  </si>
  <si>
    <t>OV05093</t>
  </si>
  <si>
    <t>Michael Vaughan</t>
  </si>
  <si>
    <t>OV05094</t>
  </si>
  <si>
    <t>OV05095</t>
  </si>
  <si>
    <t>OV05096</t>
  </si>
  <si>
    <t>Stephen Fleming</t>
  </si>
  <si>
    <t>OV05097</t>
  </si>
  <si>
    <t>Abu Dhabi</t>
  </si>
  <si>
    <t>Shoaib Malik</t>
  </si>
  <si>
    <t>OV05098</t>
  </si>
  <si>
    <t>Chittagong</t>
  </si>
  <si>
    <t>Habibul Bashar</t>
  </si>
  <si>
    <t>OV05099</t>
  </si>
  <si>
    <t>Ramnaresh Sarwan</t>
  </si>
  <si>
    <t>OV05100</t>
  </si>
  <si>
    <t>Leeds</t>
  </si>
  <si>
    <t>OV05101</t>
  </si>
  <si>
    <t>Stormont, Belfast</t>
  </si>
  <si>
    <t>OV05102</t>
  </si>
  <si>
    <t>OV05103</t>
  </si>
  <si>
    <t>Paul Collingwood</t>
  </si>
  <si>
    <t>COC</t>
  </si>
  <si>
    <t>OV05104</t>
  </si>
  <si>
    <t>Twenty20</t>
  </si>
  <si>
    <t>OV05105</t>
  </si>
  <si>
    <t>M S Dhoni</t>
  </si>
  <si>
    <t>OV05106</t>
  </si>
  <si>
    <t>OV05107</t>
  </si>
  <si>
    <t>RPICS</t>
  </si>
  <si>
    <t>OV05108</t>
  </si>
  <si>
    <t>Shoaib Malik- COC breach</t>
  </si>
  <si>
    <t>OV05109</t>
  </si>
  <si>
    <t>fined</t>
  </si>
  <si>
    <t>PLUS</t>
  </si>
  <si>
    <t>is to be fined</t>
  </si>
  <si>
    <t>% of his match fee</t>
  </si>
  <si>
    <t>OV05110</t>
  </si>
  <si>
    <t>OV05111</t>
  </si>
  <si>
    <t>OVO5112</t>
  </si>
  <si>
    <t>Delhi</t>
  </si>
  <si>
    <t>OV05113</t>
  </si>
  <si>
    <t>OV05114</t>
  </si>
  <si>
    <t>2-6 January 2008</t>
  </si>
  <si>
    <t>OV05115</t>
  </si>
  <si>
    <t>16-20 January 2008</t>
  </si>
  <si>
    <t>OV05116</t>
  </si>
  <si>
    <t>Dwayne Bravo</t>
  </si>
  <si>
    <t>OV05117</t>
  </si>
  <si>
    <t>OV05118</t>
  </si>
  <si>
    <t>OV05119</t>
  </si>
  <si>
    <t>OV05120</t>
  </si>
  <si>
    <t>22-26 February 2008</t>
  </si>
  <si>
    <t>MV Boucher</t>
  </si>
  <si>
    <t>OV05121</t>
  </si>
  <si>
    <t>OV05122</t>
  </si>
  <si>
    <t>OV05123</t>
  </si>
  <si>
    <t>Chennai</t>
  </si>
  <si>
    <t>OV05124</t>
  </si>
  <si>
    <t>Chris Gayle - COC breach</t>
  </si>
  <si>
    <t>OV05125</t>
  </si>
  <si>
    <t>Mohammad Ashraful</t>
  </si>
  <si>
    <t>OV05126</t>
  </si>
  <si>
    <t>22-26 May 2008</t>
  </si>
  <si>
    <t>OV05127</t>
  </si>
  <si>
    <t>OV05128</t>
  </si>
  <si>
    <t>30 May - 3 June 2008</t>
  </si>
  <si>
    <t>OV05129</t>
  </si>
  <si>
    <t>OV05130</t>
  </si>
  <si>
    <t xml:space="preserve">COC </t>
  </si>
  <si>
    <t>OV05131</t>
  </si>
  <si>
    <t>Michael Clarke</t>
  </si>
  <si>
    <t>OV05132</t>
  </si>
  <si>
    <t>Mahela Jayawardene</t>
  </si>
  <si>
    <t>OV05133</t>
  </si>
  <si>
    <t>OV05134</t>
  </si>
  <si>
    <t>OV05135</t>
  </si>
  <si>
    <t>Kevin Pietersen</t>
  </si>
  <si>
    <t>OV05136</t>
  </si>
  <si>
    <t>Johan Botha</t>
  </si>
  <si>
    <t>OV05137</t>
  </si>
  <si>
    <t>OV05138</t>
  </si>
  <si>
    <t>OV05139</t>
  </si>
  <si>
    <t>OV05140</t>
  </si>
  <si>
    <t>Tillakaratne Dilshan</t>
  </si>
  <si>
    <t>OV05141</t>
  </si>
  <si>
    <t>OV05142</t>
  </si>
  <si>
    <t>Dubai</t>
  </si>
  <si>
    <t>Younis Khan</t>
  </si>
  <si>
    <t>OV05143</t>
  </si>
  <si>
    <t xml:space="preserve">Chris Gayle </t>
  </si>
  <si>
    <t>OV05144</t>
  </si>
  <si>
    <t>OV05145</t>
  </si>
  <si>
    <t>Chris Gayle</t>
  </si>
  <si>
    <t>OV05146</t>
  </si>
  <si>
    <t>Kumar Sangakkara</t>
  </si>
  <si>
    <t>OV05147</t>
  </si>
  <si>
    <t>OV05148</t>
  </si>
  <si>
    <t>OV05149</t>
  </si>
  <si>
    <t>Andrew Strauss</t>
  </si>
  <si>
    <t>OV05150</t>
  </si>
  <si>
    <t>Dominica</t>
  </si>
  <si>
    <t>Floyd Reifer</t>
  </si>
  <si>
    <t>OV05151</t>
  </si>
  <si>
    <t>OV05152</t>
  </si>
  <si>
    <t>OV05153</t>
  </si>
  <si>
    <t>OV05154</t>
  </si>
  <si>
    <t>OV05155</t>
  </si>
  <si>
    <t>OV05156</t>
  </si>
  <si>
    <t>T20</t>
  </si>
  <si>
    <t>Alastair Cook</t>
  </si>
  <si>
    <t>OV05157</t>
  </si>
  <si>
    <t>OV05158</t>
  </si>
  <si>
    <t>OV05159</t>
  </si>
  <si>
    <t>OV05160</t>
  </si>
  <si>
    <t>U19 CWC</t>
  </si>
  <si>
    <t>NA</t>
  </si>
  <si>
    <t>Josh Richards</t>
  </si>
  <si>
    <t>OV05161</t>
  </si>
  <si>
    <t>WT20 2010</t>
  </si>
  <si>
    <t>OV05162</t>
  </si>
  <si>
    <t>OV05163</t>
  </si>
  <si>
    <t>OV05164</t>
  </si>
  <si>
    <t>Tri series</t>
  </si>
  <si>
    <t>OV05165</t>
  </si>
  <si>
    <t>Canada</t>
  </si>
  <si>
    <t>Can</t>
  </si>
  <si>
    <t>ICC I Cup</t>
  </si>
  <si>
    <t>Suspension points</t>
  </si>
  <si>
    <t>Ashish Bagai</t>
  </si>
  <si>
    <t>OV05166</t>
  </si>
  <si>
    <t>Ireland</t>
  </si>
  <si>
    <t>COC breach</t>
  </si>
  <si>
    <t>Trent Johnston</t>
  </si>
  <si>
    <t>OV05167</t>
  </si>
  <si>
    <t>OV05168</t>
  </si>
  <si>
    <t>OV05169</t>
  </si>
  <si>
    <t>1 Febuary 2011</t>
  </si>
  <si>
    <t>Daniel Vettori</t>
  </si>
  <si>
    <t>OV05170</t>
  </si>
  <si>
    <t>ODI CWC</t>
  </si>
  <si>
    <t>Shahid Afridi</t>
  </si>
  <si>
    <t>OV05171</t>
  </si>
  <si>
    <t>Bengaluru</t>
  </si>
  <si>
    <t>OV05172</t>
  </si>
  <si>
    <t>William Porterfield</t>
  </si>
  <si>
    <t>OV05173</t>
  </si>
  <si>
    <t>Final CWC</t>
  </si>
  <si>
    <t>OV05174</t>
  </si>
  <si>
    <t>St. Lucia</t>
  </si>
  <si>
    <t>Darren Sammy</t>
  </si>
  <si>
    <t>OV05175</t>
  </si>
  <si>
    <t>Rose Bowl</t>
  </si>
  <si>
    <t>OV05176</t>
  </si>
  <si>
    <t>OV05177</t>
  </si>
  <si>
    <t>40 % + COC</t>
  </si>
  <si>
    <t>OV05178</t>
  </si>
  <si>
    <t>OV05180</t>
  </si>
  <si>
    <t>Misbah-ul-Haq</t>
  </si>
  <si>
    <t>OV05179</t>
  </si>
  <si>
    <t>OV05181</t>
  </si>
  <si>
    <t xml:space="preserve"> SL</t>
  </si>
  <si>
    <t>2 suspension points + COC</t>
  </si>
  <si>
    <t>OV05182</t>
  </si>
  <si>
    <t>Hambantota</t>
  </si>
  <si>
    <t>OV05183</t>
  </si>
  <si>
    <t>Angelo Mathews</t>
  </si>
  <si>
    <t>OV05184</t>
  </si>
  <si>
    <t>T20 CWC</t>
  </si>
  <si>
    <t>Pallekele</t>
  </si>
  <si>
    <t>Stuart Broad</t>
  </si>
  <si>
    <t>OV05185</t>
  </si>
  <si>
    <t>OV05186</t>
  </si>
  <si>
    <t>Paarl</t>
  </si>
  <si>
    <t>A B De Villiers</t>
  </si>
  <si>
    <t>OV05187</t>
  </si>
  <si>
    <t>Ban</t>
  </si>
  <si>
    <t>Brendan Taylor</t>
  </si>
  <si>
    <t>OV05188</t>
  </si>
  <si>
    <t>OV05189</t>
  </si>
  <si>
    <t>CT 2013</t>
  </si>
  <si>
    <t>George Bailey</t>
  </si>
  <si>
    <t>OV05190</t>
  </si>
  <si>
    <t>Cardiff</t>
  </si>
  <si>
    <t>OV05191</t>
  </si>
  <si>
    <t>Virat Kohli</t>
  </si>
  <si>
    <t>OV05192</t>
  </si>
  <si>
    <t>20% + COC</t>
  </si>
  <si>
    <t>OV05193</t>
  </si>
  <si>
    <t>OV05194</t>
  </si>
  <si>
    <t>UAE</t>
  </si>
  <si>
    <t>I-Cup</t>
  </si>
  <si>
    <t>Ontario, Canada</t>
  </si>
  <si>
    <t>-</t>
  </si>
  <si>
    <t>Amarbir (Jimmy) Hansra</t>
  </si>
  <si>
    <t>Warning/Reprimand</t>
  </si>
  <si>
    <t>OV05195</t>
  </si>
  <si>
    <t>Netherlands</t>
  </si>
  <si>
    <t>Net</t>
  </si>
  <si>
    <t>Peter Borren</t>
  </si>
  <si>
    <t>OV05196</t>
  </si>
  <si>
    <t>OV05197</t>
  </si>
  <si>
    <t>3rd ODI</t>
  </si>
  <si>
    <t>Kyle Mills</t>
  </si>
  <si>
    <t>OV05198</t>
  </si>
  <si>
    <t>2nd T20</t>
  </si>
  <si>
    <t>Dinesh Chandimal</t>
  </si>
  <si>
    <t>OV05199</t>
  </si>
  <si>
    <t>OV05200</t>
  </si>
  <si>
    <t>Scotland</t>
  </si>
  <si>
    <t>Scot</t>
  </si>
  <si>
    <t xml:space="preserve">CWC Q </t>
  </si>
  <si>
    <t>Queenstown</t>
  </si>
  <si>
    <t>Preston Mommsen</t>
  </si>
  <si>
    <t>OV05201</t>
  </si>
  <si>
    <t>Eden Park</t>
  </si>
  <si>
    <t>Brendan McCullum</t>
  </si>
  <si>
    <t>OVO5202</t>
  </si>
  <si>
    <t>Faf du Plessis</t>
  </si>
  <si>
    <t>OVO5203</t>
  </si>
  <si>
    <t>Hol</t>
  </si>
  <si>
    <t>20% plus 1 suspension point + COC</t>
  </si>
  <si>
    <t>OVO5204</t>
  </si>
  <si>
    <t>OVO5205</t>
  </si>
  <si>
    <t>OV05206</t>
  </si>
  <si>
    <t>OV05207</t>
  </si>
  <si>
    <t>Denmark</t>
  </si>
  <si>
    <t>Den</t>
  </si>
  <si>
    <t>Oman</t>
  </si>
  <si>
    <t>WCL Div 4</t>
  </si>
  <si>
    <t>Michael Pedersen</t>
  </si>
  <si>
    <t>Reprimand</t>
  </si>
  <si>
    <t>OV05208</t>
  </si>
  <si>
    <t>Ov05209</t>
  </si>
  <si>
    <t>OV05210</t>
  </si>
  <si>
    <t>OV05211</t>
  </si>
  <si>
    <t>Sin</t>
  </si>
  <si>
    <t>USA</t>
  </si>
  <si>
    <t>WCL Div 3</t>
  </si>
  <si>
    <t>Kinara Oval</t>
  </si>
  <si>
    <t xml:space="preserve">Saad Khan Janjua </t>
  </si>
  <si>
    <t>OV05212</t>
  </si>
  <si>
    <t>1st ODI</t>
  </si>
  <si>
    <t>OV05213</t>
  </si>
  <si>
    <t>AB de Villiers</t>
  </si>
  <si>
    <t>OV05214</t>
  </si>
  <si>
    <t>4th ODI</t>
  </si>
  <si>
    <t>Elton Chigumbura</t>
  </si>
  <si>
    <t>OV05215</t>
  </si>
  <si>
    <t>ENG</t>
  </si>
  <si>
    <t>Alistar Cook</t>
  </si>
  <si>
    <t>20% + 1 suspension point</t>
  </si>
  <si>
    <t>OV05216</t>
  </si>
  <si>
    <t>Eion Morgan</t>
  </si>
  <si>
    <t>OV05217</t>
  </si>
  <si>
    <t>Steve Smith</t>
  </si>
  <si>
    <t>OV05218</t>
  </si>
  <si>
    <t>2nd T20I</t>
  </si>
  <si>
    <t>OV05219</t>
  </si>
  <si>
    <t>20% + 1 
suspension point</t>
  </si>
  <si>
    <t>OV05220</t>
  </si>
  <si>
    <t>Jason Holder</t>
  </si>
  <si>
    <t>OV05221</t>
  </si>
  <si>
    <t>CWC ODI</t>
  </si>
  <si>
    <t>OV05222</t>
  </si>
  <si>
    <t>Afg</t>
  </si>
  <si>
    <t>OVO5223</t>
  </si>
  <si>
    <t>Masrafe Mortaza</t>
  </si>
  <si>
    <t>OV05224</t>
  </si>
  <si>
    <t>40% + 1 
suspension point</t>
  </si>
  <si>
    <t>OV05225</t>
  </si>
  <si>
    <t>OV05226</t>
  </si>
  <si>
    <t>only 2 
suspension points</t>
  </si>
  <si>
    <t>OV05227</t>
  </si>
  <si>
    <t>OV05228</t>
  </si>
  <si>
    <t>OV05229</t>
  </si>
  <si>
    <t>Kanpur</t>
  </si>
  <si>
    <t>OV05230</t>
  </si>
  <si>
    <t>OVO5231</t>
  </si>
  <si>
    <t>OV05232</t>
  </si>
  <si>
    <t>Azhar Ali</t>
  </si>
  <si>
    <t>OV05233</t>
  </si>
  <si>
    <t>WT20 2016
 T20I</t>
  </si>
  <si>
    <t>Bangaluru</t>
  </si>
  <si>
    <t>OV05234</t>
  </si>
  <si>
    <t>Zim v Ind 
T20I</t>
  </si>
  <si>
    <t>Graeme Cremer</t>
  </si>
  <si>
    <t>OV05235</t>
  </si>
  <si>
    <t>OV05236</t>
  </si>
  <si>
    <t>5th ODI</t>
  </si>
  <si>
    <t>OV05237</t>
  </si>
  <si>
    <t>Christchurch</t>
  </si>
  <si>
    <t>40% + 1 
match ban</t>
  </si>
  <si>
    <t>OV05238</t>
  </si>
  <si>
    <t>Upal Tharanga</t>
  </si>
  <si>
    <t>OV05239</t>
  </si>
  <si>
    <t>OV05240</t>
  </si>
  <si>
    <t>OV05241</t>
  </si>
  <si>
    <t>OV05242</t>
  </si>
  <si>
    <t>Eoin Morgan</t>
  </si>
  <si>
    <t>OV05243</t>
  </si>
  <si>
    <t>OV05244a</t>
  </si>
  <si>
    <t>1st T20I</t>
  </si>
  <si>
    <t>OV05244</t>
  </si>
  <si>
    <t>OV05245</t>
  </si>
  <si>
    <t>OV05246</t>
  </si>
  <si>
    <t>CT ODI</t>
  </si>
  <si>
    <t>no fine, 
2 CT ODI ban</t>
  </si>
  <si>
    <t>OV05247</t>
  </si>
  <si>
    <t>Kane Williamson</t>
  </si>
  <si>
    <t>OV05248</t>
  </si>
  <si>
    <t>Sarfraz Ahmed</t>
  </si>
  <si>
    <t>OV05249</t>
  </si>
  <si>
    <t>8th July 2017</t>
  </si>
  <si>
    <t>OV05250</t>
  </si>
  <si>
    <t>T20I</t>
  </si>
  <si>
    <t>Carlos Brathwaite</t>
  </si>
  <si>
    <t>OV05251</t>
  </si>
  <si>
    <t>24th August 2017</t>
  </si>
  <si>
    <t>no fine, 
2 ODI match ban</t>
  </si>
  <si>
    <t>OV05252</t>
  </si>
  <si>
    <t>Namibia</t>
  </si>
  <si>
    <t>Nam</t>
  </si>
  <si>
    <t>I Cup</t>
  </si>
  <si>
    <t>Windhoek</t>
  </si>
  <si>
    <t>18th September 2017</t>
  </si>
  <si>
    <t xml:space="preserve">Namibia </t>
  </si>
  <si>
    <t>Sarel Burger</t>
  </si>
  <si>
    <t>no fine, 
first offence</t>
  </si>
  <si>
    <t>OV05253</t>
  </si>
  <si>
    <t>1st December 2017</t>
  </si>
  <si>
    <t>60% + 1 Test
match ban</t>
  </si>
  <si>
    <t>OV05254</t>
  </si>
  <si>
    <t>Nepal</t>
  </si>
  <si>
    <t>Nep</t>
  </si>
  <si>
    <t>WCLC</t>
  </si>
  <si>
    <t>8th December 2017</t>
  </si>
  <si>
    <t>Paras Khadka</t>
  </si>
  <si>
    <t>OV05255</t>
  </si>
  <si>
    <t>12th December 2017</t>
  </si>
  <si>
    <t>Kraigg Brathwaite</t>
  </si>
  <si>
    <t>OV05256</t>
  </si>
  <si>
    <t>13th January 2018</t>
  </si>
  <si>
    <t>OV05257</t>
  </si>
  <si>
    <t>21st January 2018</t>
  </si>
  <si>
    <t>OV05258</t>
  </si>
  <si>
    <t>Sco</t>
  </si>
  <si>
    <t>6th ODI</t>
  </si>
  <si>
    <t>23rd January 2018</t>
  </si>
  <si>
    <t>Rohan Mustafa</t>
  </si>
  <si>
    <t>OV05259</t>
  </si>
  <si>
    <t>Kyle Coetzer</t>
  </si>
  <si>
    <t>OV05260</t>
  </si>
  <si>
    <t>10th February 2018</t>
  </si>
  <si>
    <t>Aiden Markram</t>
  </si>
  <si>
    <t>OV05261</t>
  </si>
  <si>
    <t>10th March 2018</t>
  </si>
  <si>
    <t>no fine, 
2 T20I match ban</t>
  </si>
  <si>
    <t>OV05262</t>
  </si>
  <si>
    <t>Md. Mahmud Ullah</t>
  </si>
  <si>
    <t>OV05263</t>
  </si>
  <si>
    <t>27th May 2018</t>
  </si>
  <si>
    <t>Sarafraz Ahmed</t>
  </si>
  <si>
    <t>OV05264</t>
  </si>
  <si>
    <t>pak</t>
  </si>
  <si>
    <t>4th July 2018</t>
  </si>
  <si>
    <t>Hamilton Masakadza</t>
  </si>
  <si>
    <t>OV05265</t>
  </si>
  <si>
    <t>OV05266</t>
  </si>
  <si>
    <t>OV05267</t>
  </si>
  <si>
    <t>Aaron Finch</t>
  </si>
  <si>
    <t>OV05268</t>
  </si>
  <si>
    <t>OV05269</t>
  </si>
  <si>
    <t>Shakib Al Hasan</t>
  </si>
  <si>
    <t>OV05270</t>
  </si>
  <si>
    <t>Mt Maunganui</t>
  </si>
  <si>
    <t>Lasith Malinga</t>
  </si>
  <si>
    <t>OV05271</t>
  </si>
  <si>
    <t>20% + 1 Test
match ban</t>
  </si>
  <si>
    <t>OV05272</t>
  </si>
  <si>
    <t>40% + 1 Test
match ban</t>
  </si>
  <si>
    <t>OV05273</t>
  </si>
  <si>
    <t>OV05274</t>
  </si>
  <si>
    <t>Imad Wasim</t>
  </si>
  <si>
    <t>OV05275</t>
  </si>
  <si>
    <t>40 + 1 ODI
 match ban</t>
  </si>
  <si>
    <t>OV05276</t>
  </si>
  <si>
    <t>OV05277</t>
  </si>
  <si>
    <t>OV05278</t>
  </si>
  <si>
    <t>Tamin Iqbal</t>
  </si>
  <si>
    <t>OV05279</t>
  </si>
  <si>
    <t>OV05280</t>
  </si>
  <si>
    <t>Oma</t>
  </si>
  <si>
    <t>50 Overs</t>
  </si>
  <si>
    <t>n/a</t>
  </si>
  <si>
    <t>Irfan Karim</t>
  </si>
  <si>
    <t>no fine</t>
  </si>
  <si>
    <t>OV05281</t>
  </si>
  <si>
    <t>Kieron Pollard</t>
  </si>
  <si>
    <t>OV05282</t>
  </si>
  <si>
    <t>WTC</t>
  </si>
  <si>
    <t>6 WTC Points deducted for South Africa</t>
  </si>
  <si>
    <t>OV05283</t>
  </si>
  <si>
    <t>OV05284</t>
  </si>
  <si>
    <t>Maunganui</t>
  </si>
  <si>
    <t>Rohit Sharma</t>
  </si>
  <si>
    <t>OV05285</t>
  </si>
  <si>
    <t>OV05286</t>
  </si>
  <si>
    <t>Tom Latham</t>
  </si>
  <si>
    <t>OV05287</t>
  </si>
  <si>
    <t>Kathmandu</t>
  </si>
  <si>
    <t>Sourabh Netravalkar</t>
  </si>
  <si>
    <t>OV05288</t>
  </si>
  <si>
    <t>OV05289</t>
  </si>
  <si>
    <t>Quinton de Kock</t>
  </si>
  <si>
    <t>OV05290</t>
  </si>
  <si>
    <t>OV05291</t>
  </si>
  <si>
    <t>Southampton</t>
  </si>
  <si>
    <t>OV05292</t>
  </si>
  <si>
    <t>1 CWCSL Point deducted for India</t>
  </si>
  <si>
    <t>OV05293</t>
  </si>
  <si>
    <t>OV05294</t>
  </si>
  <si>
    <t>Tim Paine</t>
  </si>
  <si>
    <t>4 WTC Points deducted for Australia</t>
  </si>
  <si>
    <t>OV05295</t>
  </si>
  <si>
    <t>OV05296</t>
  </si>
  <si>
    <t>Dimuth Karunaratne</t>
  </si>
  <si>
    <t>2 CWCSL Points deducted for Sri Lanka</t>
  </si>
  <si>
    <t>OV05297</t>
  </si>
  <si>
    <t>OV05298</t>
  </si>
  <si>
    <t>OV05299</t>
  </si>
  <si>
    <t>Heinrich Klaasen</t>
  </si>
  <si>
    <t>1 CWCSL Point deducted for South Africa</t>
  </si>
  <si>
    <t>OV05300</t>
  </si>
  <si>
    <t>Temba Bavuma</t>
  </si>
  <si>
    <t>OV05301</t>
  </si>
  <si>
    <t>Joe Root</t>
  </si>
  <si>
    <t>OV05302</t>
  </si>
  <si>
    <t>6 WTC Points deducted for West Indies</t>
  </si>
  <si>
    <t>OV05303</t>
  </si>
  <si>
    <t>Dasun Shanaka</t>
  </si>
  <si>
    <t>1 CWCSL Point deducted for Sri Lanka</t>
  </si>
  <si>
    <t>OV05304</t>
  </si>
  <si>
    <t>2 WTC Points deducted for India</t>
  </si>
  <si>
    <t>OV05305</t>
  </si>
  <si>
    <t>2 WTC Points deducted for England</t>
  </si>
  <si>
    <t>OV05306</t>
  </si>
  <si>
    <t>Mohammad Mahmudullah</t>
  </si>
  <si>
    <t>OV05307</t>
  </si>
  <si>
    <t>8 WTC Points deducted for England</t>
  </si>
  <si>
    <t>OV05308</t>
  </si>
  <si>
    <t>1 WTC Point deducted for India</t>
  </si>
  <si>
    <t>OV05309</t>
  </si>
  <si>
    <t>Andrew Balbirnie</t>
  </si>
  <si>
    <t>2 CWCSL Points deducted for Ireland</t>
  </si>
  <si>
    <t>OV05310</t>
  </si>
  <si>
    <t>OV05311</t>
  </si>
  <si>
    <t>KL Rahul</t>
  </si>
  <si>
    <t>OV05312</t>
  </si>
  <si>
    <t>OV05313</t>
  </si>
  <si>
    <t>2 WTC Points deducted for West Indies</t>
  </si>
  <si>
    <t>OV05314</t>
  </si>
  <si>
    <t xml:space="preserve">SL  </t>
  </si>
  <si>
    <t>OV05315</t>
  </si>
  <si>
    <t>Ben Stokes</t>
  </si>
  <si>
    <t>OV05316</t>
  </si>
  <si>
    <t>NEP</t>
  </si>
  <si>
    <t>Houston</t>
  </si>
  <si>
    <t>Monank Patel</t>
  </si>
  <si>
    <t>OV05317</t>
  </si>
  <si>
    <t>india</t>
  </si>
  <si>
    <t>Shikhar Dhawan</t>
  </si>
  <si>
    <t>OV05318</t>
  </si>
  <si>
    <t>Nicholas Pooran</t>
  </si>
  <si>
    <t>OV05319</t>
  </si>
  <si>
    <t>OV05320</t>
  </si>
  <si>
    <t>2 CWCSL Points deducted for West Indies</t>
  </si>
  <si>
    <t>OV05321</t>
  </si>
  <si>
    <t>IND</t>
  </si>
  <si>
    <t>PAK</t>
  </si>
  <si>
    <t>OV05322</t>
  </si>
  <si>
    <t>Babar Azam</t>
  </si>
  <si>
    <t>OV05323</t>
  </si>
  <si>
    <t>AUS</t>
  </si>
  <si>
    <t>Pat Cummins</t>
  </si>
  <si>
    <t>OV052</t>
  </si>
  <si>
    <t>Captain</t>
  </si>
  <si>
    <t>Neth</t>
  </si>
  <si>
    <t>quad series</t>
  </si>
  <si>
    <t>2 suspension points (C.Metcalf)</t>
  </si>
  <si>
    <t>Ciara Metcalfe</t>
  </si>
  <si>
    <t>T20 match</t>
  </si>
  <si>
    <t>Merissa Aguilleira</t>
  </si>
  <si>
    <t>Dublin</t>
  </si>
  <si>
    <t>Warning / Reprimand</t>
  </si>
  <si>
    <t>Isobel Joyce</t>
  </si>
  <si>
    <t>Canterbury</t>
  </si>
  <si>
    <t>11 to 14 August 2015</t>
  </si>
  <si>
    <t>Charlotte Edwards</t>
  </si>
  <si>
    <t>Coffs Harbour</t>
  </si>
  <si>
    <t>Meg Lanning</t>
  </si>
  <si>
    <t>WWC ODI</t>
  </si>
  <si>
    <t>Sana Mir</t>
  </si>
  <si>
    <t>Derby</t>
  </si>
  <si>
    <t>Inoka Ranaweera</t>
  </si>
  <si>
    <t>WOV001</t>
  </si>
  <si>
    <t>WWT20</t>
  </si>
  <si>
    <t>Amy Satterthwaite</t>
  </si>
  <si>
    <t>WOV002</t>
  </si>
  <si>
    <t>% of her match fee</t>
  </si>
  <si>
    <t>WOV003</t>
  </si>
  <si>
    <t>Kuwait</t>
  </si>
  <si>
    <t>Kuw</t>
  </si>
  <si>
    <t>Bangkok</t>
  </si>
  <si>
    <t>Maryam Omar</t>
  </si>
  <si>
    <t>WOV004</t>
  </si>
  <si>
    <t>Thai</t>
  </si>
  <si>
    <t>Rubina Chhetry</t>
  </si>
  <si>
    <t>WOV005</t>
  </si>
  <si>
    <t>Stefanie Taylor</t>
  </si>
  <si>
    <t>WOV006</t>
  </si>
  <si>
    <t>Chamari Attapaththu</t>
  </si>
  <si>
    <t>WOV007</t>
  </si>
  <si>
    <t>Harmanpreet Kaur</t>
  </si>
  <si>
    <t>WOV008</t>
  </si>
  <si>
    <t>Javeira Khan</t>
  </si>
  <si>
    <t>WOV009</t>
  </si>
  <si>
    <t>Stephanie Taylor</t>
  </si>
  <si>
    <t>WOV010</t>
  </si>
  <si>
    <t>Mackay</t>
  </si>
  <si>
    <t>Mithali Raj</t>
  </si>
  <si>
    <t>WOV011</t>
  </si>
  <si>
    <t>Number of Over Breaches</t>
  </si>
  <si>
    <t>TOTAL</t>
  </si>
  <si>
    <t>av 10</t>
  </si>
  <si>
    <t>av 9</t>
  </si>
  <si>
    <t>av 8</t>
  </si>
  <si>
    <t>av 7</t>
  </si>
  <si>
    <t>av 6</t>
  </si>
  <si>
    <t>av 5</t>
  </si>
  <si>
    <t>av 4</t>
  </si>
  <si>
    <t>av 3</t>
  </si>
  <si>
    <t>av 2</t>
  </si>
  <si>
    <t>TOTALS</t>
  </si>
  <si>
    <t>Number of Overs Short</t>
  </si>
  <si>
    <t>OV05324</t>
  </si>
  <si>
    <t>Mirpur</t>
  </si>
  <si>
    <t>WOV012</t>
  </si>
  <si>
    <t>Hayley Matthews</t>
  </si>
  <si>
    <t>OV05325</t>
  </si>
  <si>
    <t>Hyderabad</t>
  </si>
  <si>
    <t>OV05326</t>
  </si>
  <si>
    <t>OV05327</t>
  </si>
  <si>
    <t>AFG</t>
  </si>
  <si>
    <t>C P Rizwan</t>
  </si>
  <si>
    <t>OV05328</t>
  </si>
  <si>
    <t>OV05329</t>
  </si>
  <si>
    <t>CAN</t>
  </si>
  <si>
    <t>CWCQ PO</t>
  </si>
  <si>
    <t>OV05330</t>
  </si>
  <si>
    <t>NAM</t>
  </si>
  <si>
    <t>Muhammad Waseem</t>
  </si>
  <si>
    <t>OV05331</t>
  </si>
  <si>
    <t>OV05332</t>
  </si>
  <si>
    <t>Afghanistan</t>
  </si>
  <si>
    <t>Sooriyawewa, SL</t>
  </si>
  <si>
    <t>Hashmatullah Shahidi</t>
  </si>
  <si>
    <t>OV05333</t>
  </si>
  <si>
    <t>WTCF 2023</t>
  </si>
  <si>
    <t>OV05334</t>
  </si>
  <si>
    <t>OV05336</t>
  </si>
  <si>
    <t>OV05337</t>
  </si>
  <si>
    <t>OV05338</t>
  </si>
  <si>
    <t>Zeeshan Maqsood</t>
  </si>
  <si>
    <t>OV05339</t>
  </si>
  <si>
    <t>OV05340</t>
  </si>
  <si>
    <t>10 WTC Points deducted for Australia</t>
  </si>
  <si>
    <t>9 WTC Points deducted for England</t>
  </si>
  <si>
    <t>OV05341</t>
  </si>
  <si>
    <t>3 WTC Points deducted for England</t>
  </si>
  <si>
    <t>OV05342</t>
  </si>
  <si>
    <t>5 WTC Points deducted for England</t>
  </si>
  <si>
    <t>WOV013</t>
  </si>
  <si>
    <t>Laura Delany</t>
  </si>
  <si>
    <t>OV05343</t>
  </si>
  <si>
    <t>Hardik Pandya</t>
  </si>
  <si>
    <t>OV05344</t>
  </si>
  <si>
    <t>Rovman Powell</t>
  </si>
  <si>
    <t>WOV014</t>
  </si>
  <si>
    <t>OV05345</t>
  </si>
  <si>
    <t>CWC23 ODI</t>
  </si>
  <si>
    <t>OV05346</t>
  </si>
  <si>
    <t>Dharamasala</t>
  </si>
  <si>
    <t>OV05347</t>
  </si>
  <si>
    <t>OV05348</t>
  </si>
  <si>
    <t xml:space="preserve">WC2023 </t>
  </si>
  <si>
    <t>Bengaluri</t>
  </si>
  <si>
    <t>OV05349</t>
  </si>
  <si>
    <t>Shan Masood</t>
  </si>
  <si>
    <t>2 WTC Points deducted for Pakistan</t>
  </si>
  <si>
    <t>OV05350</t>
  </si>
  <si>
    <t>WOV015</t>
  </si>
  <si>
    <t>WOV016</t>
  </si>
  <si>
    <t>over short of target.</t>
  </si>
  <si>
    <t>Nida Dar</t>
  </si>
  <si>
    <t>Birmingham</t>
  </si>
  <si>
    <t>WOV017</t>
  </si>
  <si>
    <t>OV05351</t>
  </si>
  <si>
    <t>6 WTC Points deducted for Pakistan</t>
  </si>
  <si>
    <t>OV05352</t>
  </si>
  <si>
    <t>Najmul Hossain Shanto</t>
  </si>
  <si>
    <t>3 WTC Points deducted for Bangladesh</t>
  </si>
  <si>
    <t>Suzie Bates</t>
  </si>
  <si>
    <t>WOV018</t>
  </si>
  <si>
    <t>OV05353</t>
  </si>
  <si>
    <t>3 WTC Points deducted for New Zealand</t>
  </si>
  <si>
    <t>OV05354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</si>
</sst>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809]dd\ mmmm\ yyyy;@"/>
  </numFmts>
  <fonts count="9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3" xfId="0" applyFont="1" applyBorder="1"/>
    <xf numFmtId="0" fontId="5" fillId="0" borderId="13" xfId="0" applyFont="1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165" fontId="5" fillId="0" borderId="13" xfId="0" applyNumberFormat="1" applyFont="1" applyBorder="1" applyAlignment="1">
      <alignment horizontal="left"/>
    </xf>
    <xf numFmtId="2" fontId="5" fillId="0" borderId="13" xfId="1" applyNumberFormat="1" applyFont="1" applyBorder="1"/>
    <xf numFmtId="2" fontId="5" fillId="0" borderId="13" xfId="0" applyNumberFormat="1" applyFont="1" applyBorder="1"/>
    <xf numFmtId="9" fontId="5" fillId="0" borderId="13" xfId="0" applyNumberFormat="1" applyFont="1" applyBorder="1"/>
    <xf numFmtId="0" fontId="4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3" xfId="0" applyFont="1" applyBorder="1" applyAlignment="1">
      <alignment vertical="top" wrapText="1"/>
    </xf>
    <xf numFmtId="49" fontId="4" fillId="0" borderId="13" xfId="0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/>
    </xf>
    <xf numFmtId="0" fontId="7" fillId="0" borderId="13" xfId="0" applyFont="1" applyBorder="1"/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0" fontId="6" fillId="0" borderId="13" xfId="0" applyFont="1" applyBorder="1"/>
    <xf numFmtId="2" fontId="7" fillId="0" borderId="13" xfId="0" applyNumberFormat="1" applyFont="1" applyBorder="1"/>
    <xf numFmtId="0" fontId="5" fillId="0" borderId="13" xfId="0" applyFont="1" applyBorder="1" applyAlignment="1">
      <alignment horizontal="left" wrapText="1"/>
    </xf>
    <xf numFmtId="0" fontId="4" fillId="0" borderId="13" xfId="0" applyFont="1" applyBorder="1" applyAlignment="1">
      <alignment wrapText="1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2" fontId="5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5" fillId="0" borderId="13" xfId="0" quotePrefix="1" applyFont="1" applyBorder="1"/>
    <xf numFmtId="0" fontId="4" fillId="0" borderId="13" xfId="0" quotePrefix="1" applyFont="1" applyBorder="1" applyAlignment="1">
      <alignment horizontal="center"/>
    </xf>
    <xf numFmtId="0" fontId="5" fillId="4" borderId="13" xfId="0" applyFont="1" applyFill="1" applyBorder="1"/>
    <xf numFmtId="0" fontId="5" fillId="0" borderId="13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2" borderId="7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3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2" borderId="9" xfId="0" applyFont="1" applyFill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0" xfId="0" applyFont="1" applyFill="1"/>
    <xf numFmtId="0" fontId="4" fillId="3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1" xfId="0" applyFont="1" applyFill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12" xfId="0" applyFont="1" applyFill="1" applyBorder="1"/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3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Overs Breaches by Year</a:t>
            </a:r>
          </a:p>
        </c:rich>
      </c:tx>
      <c:layout>
        <c:manualLayout>
          <c:xMode val="edge"/>
          <c:yMode val="edge"/>
          <c:x val="0.34887460841588347"/>
          <c:y val="4.3320584926884141E-2"/>
        </c:manualLayout>
      </c:layout>
      <c:overlay val="0"/>
      <c:spPr>
        <a:solidFill>
          <a:srgbClr val="9999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723492862217444E-2"/>
          <c:y val="0.20216642135044377"/>
          <c:w val="0.95016151759815681"/>
          <c:h val="0.54873742937977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Analysis!$C$3:$L$3</c:f>
              <c:numCache>
                <c:formatCode>General</c:formatCode>
                <c:ptCount val="1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</c:numCache>
            </c:numRef>
          </c:cat>
          <c:val>
            <c:numRef>
              <c:f>Analysis!$C$14:$L$14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16</c:v>
                </c:pt>
                <c:pt idx="4">
                  <c:v>18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28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7-4372-87B6-B56D058A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62095"/>
        <c:axId val="1"/>
      </c:barChart>
      <c:catAx>
        <c:axId val="238562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3569198205063076"/>
              <c:y val="0.85920809898762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562095"/>
        <c:crosses val="autoZero"/>
        <c:crossBetween val="between"/>
      </c:valAx>
      <c:spPr>
        <a:solidFill>
          <a:srgbClr val="FCF305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CF305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Number of Overs Short by Year</a:t>
            </a:r>
          </a:p>
        </c:rich>
      </c:tx>
      <c:layout>
        <c:manualLayout>
          <c:xMode val="edge"/>
          <c:yMode val="edge"/>
          <c:x val="0.31078968022887815"/>
          <c:y val="4.3477407050737361E-2"/>
        </c:manualLayout>
      </c:layout>
      <c:overlay val="0"/>
      <c:spPr>
        <a:solidFill>
          <a:srgbClr val="9999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764935847133918E-2"/>
          <c:y val="0.20289926863701821"/>
          <c:w val="0.9500820093630632"/>
          <c:h val="0.54710338507481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Analysis!$C$17:$L$17</c:f>
              <c:numCache>
                <c:formatCode>General</c:formatCode>
                <c:ptCount val="10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</c:numCache>
            </c:numRef>
          </c:cat>
          <c:val>
            <c:numRef>
              <c:f>Analysis!$C$28:$L$28</c:f>
              <c:numCache>
                <c:formatCode>General</c:formatCode>
                <c:ptCount val="10"/>
                <c:pt idx="0">
                  <c:v>21</c:v>
                </c:pt>
                <c:pt idx="1">
                  <c:v>28</c:v>
                </c:pt>
                <c:pt idx="2">
                  <c:v>15</c:v>
                </c:pt>
                <c:pt idx="3">
                  <c:v>46</c:v>
                </c:pt>
                <c:pt idx="4">
                  <c:v>41</c:v>
                </c:pt>
                <c:pt idx="5">
                  <c:v>73</c:v>
                </c:pt>
                <c:pt idx="6">
                  <c:v>59</c:v>
                </c:pt>
                <c:pt idx="7">
                  <c:v>60</c:v>
                </c:pt>
                <c:pt idx="8">
                  <c:v>77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B-4571-AA6E-31DE1510F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563343"/>
        <c:axId val="1"/>
      </c:barChart>
      <c:catAx>
        <c:axId val="238563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3639365015064435"/>
              <c:y val="0.85869861591042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563343"/>
        <c:crosses val="autoZero"/>
        <c:crossBetween val="between"/>
      </c:valAx>
      <c:spPr>
        <a:solidFill>
          <a:srgbClr val="FCF305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CF305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200025</xdr:rowOff>
    </xdr:from>
    <xdr:to>
      <xdr:col>7</xdr:col>
      <xdr:colOff>28575</xdr:colOff>
      <xdr:row>14</xdr:row>
      <xdr:rowOff>28575</xdr:rowOff>
    </xdr:to>
    <xdr:graphicFrame macro="">
      <xdr:nvGraphicFramePr>
        <xdr:cNvPr id="4871" name="Chart 1025">
          <a:extLst>
            <a:ext uri="{FF2B5EF4-FFF2-40B4-BE49-F238E27FC236}">
              <a16:creationId xmlns:a16="http://schemas.microsoft.com/office/drawing/2014/main" id="{FA0CFCF4-5489-EF95-CD33-7C4DE210E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0</xdr:row>
      <xdr:rowOff>200025</xdr:rowOff>
    </xdr:from>
    <xdr:to>
      <xdr:col>14</xdr:col>
      <xdr:colOff>638175</xdr:colOff>
      <xdr:row>14</xdr:row>
      <xdr:rowOff>9525</xdr:rowOff>
    </xdr:to>
    <xdr:graphicFrame macro="">
      <xdr:nvGraphicFramePr>
        <xdr:cNvPr id="4872" name="Chart 1026">
          <a:extLst>
            <a:ext uri="{FF2B5EF4-FFF2-40B4-BE49-F238E27FC236}">
              <a16:creationId xmlns:a16="http://schemas.microsoft.com/office/drawing/2014/main" id="{55C0B7FD-DEF8-2228-AD9D-17BD9500B6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72"/>
  <sheetViews>
    <sheetView tabSelected="1" zoomScale="112" zoomScaleNormal="112" zoomScaleSheetLayoutView="100" workbookViewId="0">
      <pane ySplit="1" topLeftCell="A537" activePane="bottomLeft" state="frozen"/>
      <selection pane="bottomLeft" activeCell="Q575" sqref="Q575"/>
    </sheetView>
  </sheetViews>
  <sheetFormatPr defaultColWidth="11" defaultRowHeight="13" x14ac:dyDescent="0.3"/>
  <cols>
    <col min="1" max="1" width="9.33203125" style="17" customWidth="1"/>
    <col min="2" max="2" width="12.5" style="11" bestFit="1" customWidth="1"/>
    <col min="3" max="3" width="4.5" style="15" customWidth="1"/>
    <col min="4" max="4" width="2.1640625" style="10" customWidth="1"/>
    <col min="5" max="5" width="5" style="17" customWidth="1"/>
    <col min="6" max="6" width="15.6640625" style="17" customWidth="1"/>
    <col min="7" max="7" width="12.5" style="18" customWidth="1"/>
    <col min="8" max="8" width="18.33203125" style="19" bestFit="1" customWidth="1"/>
    <col min="9" max="9" width="12.5" style="17" bestFit="1" customWidth="1"/>
    <col min="10" max="10" width="4.83203125" style="18" bestFit="1" customWidth="1"/>
    <col min="11" max="11" width="3" style="10" bestFit="1" customWidth="1"/>
    <col min="12" max="12" width="17" style="17" bestFit="1" customWidth="1"/>
    <col min="13" max="13" width="5.5" style="17" bestFit="1" customWidth="1"/>
    <col min="14" max="14" width="4" style="10" bestFit="1" customWidth="1"/>
    <col min="15" max="15" width="23.83203125" style="17" bestFit="1" customWidth="1"/>
    <col min="16" max="16" width="5.5" style="17" bestFit="1" customWidth="1"/>
    <col min="17" max="17" width="22.33203125" style="14" bestFit="1" customWidth="1"/>
    <col min="18" max="18" width="9.5" style="15" customWidth="1"/>
    <col min="19" max="19" width="10.33203125" style="12" customWidth="1"/>
    <col min="20" max="20" width="15.5" style="17" bestFit="1" customWidth="1"/>
    <col min="21" max="21" width="35" style="17" bestFit="1" customWidth="1"/>
    <col min="22" max="22" width="2.33203125" style="17" customWidth="1"/>
    <col min="23" max="23" width="1.83203125" style="17" customWidth="1"/>
    <col min="24" max="24" width="3.83203125" style="17" customWidth="1"/>
    <col min="25" max="25" width="3" style="17" customWidth="1"/>
    <col min="26" max="26" width="11" style="17" customWidth="1"/>
    <col min="27" max="27" width="11" style="21" customWidth="1"/>
    <col min="28" max="16384" width="11" style="17"/>
  </cols>
  <sheetData>
    <row r="1" spans="1:29" s="12" customFormat="1" x14ac:dyDescent="0.3">
      <c r="A1" s="10" t="s">
        <v>0</v>
      </c>
      <c r="B1" s="11" t="s">
        <v>1</v>
      </c>
      <c r="D1" s="10" t="s">
        <v>2</v>
      </c>
      <c r="E1" s="10"/>
      <c r="G1" s="11" t="s">
        <v>3</v>
      </c>
      <c r="H1" s="13" t="s">
        <v>4</v>
      </c>
      <c r="I1" s="14" t="s">
        <v>5</v>
      </c>
      <c r="K1" s="10"/>
      <c r="N1" s="10"/>
      <c r="Q1" s="10"/>
      <c r="R1" s="15"/>
      <c r="T1" s="10"/>
      <c r="AA1" s="16"/>
    </row>
    <row r="2" spans="1:29" x14ac:dyDescent="0.3">
      <c r="A2" s="17" t="s">
        <v>6</v>
      </c>
      <c r="B2" s="11" t="s">
        <v>7</v>
      </c>
      <c r="C2" s="15" t="s">
        <v>8</v>
      </c>
      <c r="D2" s="10" t="s">
        <v>9</v>
      </c>
      <c r="E2" s="17" t="s">
        <v>10</v>
      </c>
      <c r="F2" s="17" t="s">
        <v>11</v>
      </c>
      <c r="G2" s="18" t="s">
        <v>12</v>
      </c>
      <c r="H2" s="19">
        <v>33605</v>
      </c>
      <c r="I2" s="17" t="str">
        <f t="shared" ref="I2:I33" si="0">B2</f>
        <v>Pakistan</v>
      </c>
      <c r="J2" s="18" t="s">
        <v>13</v>
      </c>
      <c r="K2" s="10">
        <v>9</v>
      </c>
      <c r="L2" s="17" t="s">
        <v>14</v>
      </c>
      <c r="M2" s="17" t="s">
        <v>15</v>
      </c>
      <c r="N2" s="10">
        <v>45</v>
      </c>
      <c r="O2" s="17" t="s">
        <v>16</v>
      </c>
      <c r="AA2" s="20"/>
    </row>
    <row r="3" spans="1:29" x14ac:dyDescent="0.3">
      <c r="A3" s="17" t="s">
        <v>17</v>
      </c>
      <c r="B3" s="11" t="s">
        <v>18</v>
      </c>
      <c r="C3" s="15" t="s">
        <v>19</v>
      </c>
      <c r="D3" s="10" t="s">
        <v>9</v>
      </c>
      <c r="E3" s="17" t="s">
        <v>8</v>
      </c>
      <c r="F3" s="17" t="s">
        <v>20</v>
      </c>
      <c r="G3" s="18" t="s">
        <v>21</v>
      </c>
      <c r="H3" s="19">
        <v>33621</v>
      </c>
      <c r="I3" s="17" t="str">
        <f t="shared" si="0"/>
        <v>England</v>
      </c>
      <c r="J3" s="18" t="s">
        <v>13</v>
      </c>
      <c r="K3" s="10">
        <v>3</v>
      </c>
      <c r="L3" s="17" t="s">
        <v>14</v>
      </c>
      <c r="M3" s="17" t="s">
        <v>15</v>
      </c>
      <c r="N3" s="10">
        <v>15</v>
      </c>
      <c r="O3" s="17" t="s">
        <v>16</v>
      </c>
    </row>
    <row r="4" spans="1:29" x14ac:dyDescent="0.3">
      <c r="A4" s="17" t="s">
        <v>22</v>
      </c>
      <c r="B4" s="11" t="s">
        <v>7</v>
      </c>
      <c r="C4" s="15" t="s">
        <v>19</v>
      </c>
      <c r="D4" s="10" t="s">
        <v>9</v>
      </c>
      <c r="E4" s="17" t="s">
        <v>8</v>
      </c>
      <c r="F4" s="17" t="s">
        <v>11</v>
      </c>
      <c r="G4" s="18" t="s">
        <v>23</v>
      </c>
      <c r="H4" s="19">
        <v>33818</v>
      </c>
      <c r="I4" s="17" t="str">
        <f t="shared" si="0"/>
        <v>Pakistan</v>
      </c>
      <c r="J4" s="18" t="s">
        <v>13</v>
      </c>
      <c r="K4" s="10">
        <v>8</v>
      </c>
      <c r="L4" s="17" t="s">
        <v>14</v>
      </c>
      <c r="M4" s="17" t="s">
        <v>15</v>
      </c>
      <c r="N4" s="10">
        <v>40</v>
      </c>
      <c r="O4" s="17" t="s">
        <v>16</v>
      </c>
    </row>
    <row r="5" spans="1:29" x14ac:dyDescent="0.3">
      <c r="A5" s="17" t="s">
        <v>24</v>
      </c>
      <c r="B5" s="11" t="s">
        <v>7</v>
      </c>
      <c r="C5" s="15" t="s">
        <v>19</v>
      </c>
      <c r="D5" s="10" t="s">
        <v>9</v>
      </c>
      <c r="E5" s="17" t="s">
        <v>8</v>
      </c>
      <c r="F5" s="17" t="s">
        <v>11</v>
      </c>
      <c r="G5" s="18" t="s">
        <v>25</v>
      </c>
      <c r="H5" s="19">
        <v>33836</v>
      </c>
      <c r="I5" s="17" t="str">
        <f t="shared" si="0"/>
        <v>Pakistan</v>
      </c>
      <c r="J5" s="18" t="s">
        <v>13</v>
      </c>
      <c r="K5" s="10">
        <v>3</v>
      </c>
      <c r="L5" s="17" t="s">
        <v>14</v>
      </c>
      <c r="M5" s="17" t="s">
        <v>15</v>
      </c>
      <c r="N5" s="10">
        <v>15</v>
      </c>
      <c r="O5" s="17" t="s">
        <v>16</v>
      </c>
    </row>
    <row r="6" spans="1:29" x14ac:dyDescent="0.3">
      <c r="A6" s="17" t="s">
        <v>26</v>
      </c>
      <c r="B6" s="11" t="s">
        <v>7</v>
      </c>
      <c r="C6" s="15" t="s">
        <v>19</v>
      </c>
      <c r="D6" s="10" t="s">
        <v>9</v>
      </c>
      <c r="E6" s="17" t="s">
        <v>8</v>
      </c>
      <c r="F6" s="17" t="s">
        <v>27</v>
      </c>
      <c r="G6" s="18" t="s">
        <v>21</v>
      </c>
      <c r="H6" s="19">
        <v>33838</v>
      </c>
      <c r="I6" s="17" t="str">
        <f t="shared" si="0"/>
        <v>Pakistan</v>
      </c>
      <c r="J6" s="18" t="s">
        <v>13</v>
      </c>
      <c r="K6" s="10">
        <v>1</v>
      </c>
      <c r="L6" s="17" t="s">
        <v>14</v>
      </c>
      <c r="M6" s="17" t="s">
        <v>15</v>
      </c>
      <c r="N6" s="10">
        <v>5</v>
      </c>
      <c r="O6" s="17" t="s">
        <v>16</v>
      </c>
      <c r="V6" s="22"/>
    </row>
    <row r="7" spans="1:29" x14ac:dyDescent="0.3">
      <c r="A7" s="17" t="s">
        <v>28</v>
      </c>
      <c r="B7" s="11" t="s">
        <v>7</v>
      </c>
      <c r="C7" s="15" t="s">
        <v>29</v>
      </c>
      <c r="D7" s="10" t="s">
        <v>9</v>
      </c>
      <c r="E7" s="17" t="s">
        <v>8</v>
      </c>
      <c r="F7" s="17" t="s">
        <v>30</v>
      </c>
      <c r="G7" s="18" t="s">
        <v>31</v>
      </c>
      <c r="H7" s="19">
        <v>33971</v>
      </c>
      <c r="I7" s="17" t="str">
        <f t="shared" si="0"/>
        <v>Pakistan</v>
      </c>
      <c r="J7" s="18" t="s">
        <v>13</v>
      </c>
      <c r="K7" s="10">
        <v>2</v>
      </c>
      <c r="L7" s="17" t="s">
        <v>14</v>
      </c>
      <c r="M7" s="17" t="s">
        <v>15</v>
      </c>
      <c r="N7" s="10">
        <v>10</v>
      </c>
      <c r="O7" s="17" t="s">
        <v>16</v>
      </c>
      <c r="V7" s="22"/>
    </row>
    <row r="8" spans="1:29" x14ac:dyDescent="0.3">
      <c r="A8" s="17" t="s">
        <v>32</v>
      </c>
      <c r="B8" s="11" t="s">
        <v>33</v>
      </c>
      <c r="C8" s="15" t="s">
        <v>34</v>
      </c>
      <c r="D8" s="10" t="s">
        <v>9</v>
      </c>
      <c r="E8" s="17" t="s">
        <v>35</v>
      </c>
      <c r="F8" s="17" t="s">
        <v>36</v>
      </c>
      <c r="G8" s="18" t="s">
        <v>37</v>
      </c>
      <c r="H8" s="19">
        <v>33979</v>
      </c>
      <c r="I8" s="17" t="str">
        <f t="shared" si="0"/>
        <v>West Indies</v>
      </c>
      <c r="J8" s="18" t="s">
        <v>13</v>
      </c>
      <c r="K8" s="10">
        <v>2</v>
      </c>
      <c r="L8" s="17" t="s">
        <v>14</v>
      </c>
      <c r="M8" s="17" t="s">
        <v>15</v>
      </c>
      <c r="N8" s="10">
        <v>10</v>
      </c>
      <c r="O8" s="17" t="s">
        <v>16</v>
      </c>
      <c r="AC8" s="22"/>
    </row>
    <row r="9" spans="1:29" x14ac:dyDescent="0.3">
      <c r="A9" s="17" t="s">
        <v>38</v>
      </c>
      <c r="B9" s="11" t="s">
        <v>18</v>
      </c>
      <c r="C9" s="15" t="s">
        <v>19</v>
      </c>
      <c r="D9" s="10" t="s">
        <v>9</v>
      </c>
      <c r="E9" s="17" t="s">
        <v>39</v>
      </c>
      <c r="F9" s="17" t="s">
        <v>36</v>
      </c>
      <c r="G9" s="18" t="s">
        <v>40</v>
      </c>
      <c r="H9" s="19">
        <v>33987</v>
      </c>
      <c r="I9" s="17" t="str">
        <f t="shared" si="0"/>
        <v>England</v>
      </c>
      <c r="J9" s="18" t="s">
        <v>13</v>
      </c>
      <c r="K9" s="10">
        <v>1</v>
      </c>
      <c r="L9" s="17" t="s">
        <v>14</v>
      </c>
      <c r="M9" s="17" t="s">
        <v>15</v>
      </c>
      <c r="N9" s="10">
        <v>5</v>
      </c>
      <c r="O9" s="17" t="s">
        <v>16</v>
      </c>
      <c r="V9" s="22"/>
    </row>
    <row r="10" spans="1:29" x14ac:dyDescent="0.3">
      <c r="A10" s="17" t="s">
        <v>41</v>
      </c>
      <c r="B10" s="11" t="s">
        <v>42</v>
      </c>
      <c r="C10" s="15" t="s">
        <v>34</v>
      </c>
      <c r="D10" s="10" t="s">
        <v>9</v>
      </c>
      <c r="E10" s="17" t="s">
        <v>43</v>
      </c>
      <c r="F10" s="17" t="s">
        <v>44</v>
      </c>
      <c r="G10" s="18" t="s">
        <v>45</v>
      </c>
      <c r="H10" s="19">
        <v>33990</v>
      </c>
      <c r="I10" s="17" t="str">
        <f t="shared" si="0"/>
        <v>South Africa</v>
      </c>
      <c r="J10" s="18" t="s">
        <v>13</v>
      </c>
      <c r="K10" s="10">
        <v>1</v>
      </c>
      <c r="L10" s="17" t="s">
        <v>14</v>
      </c>
      <c r="M10" s="17" t="s">
        <v>15</v>
      </c>
      <c r="N10" s="10">
        <v>5</v>
      </c>
      <c r="O10" s="17" t="s">
        <v>16</v>
      </c>
      <c r="V10" s="22"/>
    </row>
    <row r="11" spans="1:29" x14ac:dyDescent="0.3">
      <c r="A11" s="17" t="s">
        <v>46</v>
      </c>
      <c r="B11" s="11" t="s">
        <v>18</v>
      </c>
      <c r="C11" s="15" t="s">
        <v>19</v>
      </c>
      <c r="D11" s="10" t="s">
        <v>9</v>
      </c>
      <c r="E11" s="17" t="s">
        <v>39</v>
      </c>
      <c r="F11" s="17" t="s">
        <v>11</v>
      </c>
      <c r="G11" s="18" t="s">
        <v>47</v>
      </c>
      <c r="H11" s="19">
        <v>34019</v>
      </c>
      <c r="I11" s="17" t="str">
        <f t="shared" si="0"/>
        <v>England</v>
      </c>
      <c r="J11" s="18" t="s">
        <v>13</v>
      </c>
      <c r="K11" s="10">
        <v>5</v>
      </c>
      <c r="L11" s="17" t="s">
        <v>14</v>
      </c>
      <c r="M11" s="17" t="s">
        <v>15</v>
      </c>
      <c r="N11" s="10">
        <v>30</v>
      </c>
      <c r="O11" s="17" t="s">
        <v>16</v>
      </c>
      <c r="V11" s="22"/>
    </row>
    <row r="12" spans="1:29" x14ac:dyDescent="0.3">
      <c r="A12" s="17" t="s">
        <v>48</v>
      </c>
      <c r="B12" s="11" t="s">
        <v>49</v>
      </c>
      <c r="C12" s="15" t="s">
        <v>19</v>
      </c>
      <c r="D12" s="10" t="s">
        <v>9</v>
      </c>
      <c r="E12" s="17" t="s">
        <v>39</v>
      </c>
      <c r="F12" s="17" t="s">
        <v>11</v>
      </c>
      <c r="G12" s="18" t="s">
        <v>47</v>
      </c>
      <c r="H12" s="19">
        <v>34019</v>
      </c>
      <c r="I12" s="17" t="str">
        <f t="shared" si="0"/>
        <v>India</v>
      </c>
      <c r="J12" s="18" t="s">
        <v>13</v>
      </c>
      <c r="K12" s="10">
        <v>3</v>
      </c>
      <c r="L12" s="17" t="s">
        <v>14</v>
      </c>
      <c r="M12" s="17" t="s">
        <v>15</v>
      </c>
      <c r="N12" s="10">
        <v>15</v>
      </c>
      <c r="O12" s="17" t="s">
        <v>16</v>
      </c>
      <c r="V12" s="22"/>
    </row>
    <row r="13" spans="1:29" x14ac:dyDescent="0.3">
      <c r="A13" s="17" t="s">
        <v>50</v>
      </c>
      <c r="B13" s="11" t="s">
        <v>7</v>
      </c>
      <c r="C13" s="15" t="s">
        <v>35</v>
      </c>
      <c r="D13" s="10" t="s">
        <v>9</v>
      </c>
      <c r="E13" s="17" t="s">
        <v>8</v>
      </c>
      <c r="F13" s="17" t="s">
        <v>44</v>
      </c>
      <c r="G13" s="18" t="s">
        <v>51</v>
      </c>
      <c r="H13" s="19">
        <v>34075</v>
      </c>
      <c r="I13" s="17" t="str">
        <f t="shared" si="0"/>
        <v>Pakistan</v>
      </c>
      <c r="J13" s="18" t="s">
        <v>13</v>
      </c>
      <c r="K13" s="10">
        <v>10</v>
      </c>
      <c r="L13" s="17" t="s">
        <v>14</v>
      </c>
      <c r="M13" s="17" t="s">
        <v>15</v>
      </c>
      <c r="N13" s="10">
        <v>50</v>
      </c>
      <c r="O13" s="17" t="s">
        <v>16</v>
      </c>
      <c r="V13" s="22"/>
    </row>
    <row r="14" spans="1:29" x14ac:dyDescent="0.3">
      <c r="A14" s="17" t="s">
        <v>52</v>
      </c>
      <c r="B14" s="11" t="s">
        <v>7</v>
      </c>
      <c r="C14" s="15" t="s">
        <v>35</v>
      </c>
      <c r="D14" s="10" t="s">
        <v>9</v>
      </c>
      <c r="E14" s="17" t="s">
        <v>8</v>
      </c>
      <c r="F14" s="17" t="s">
        <v>20</v>
      </c>
      <c r="G14" s="18" t="s">
        <v>53</v>
      </c>
      <c r="H14" s="19">
        <v>34082</v>
      </c>
      <c r="I14" s="17" t="str">
        <f t="shared" si="0"/>
        <v>Pakistan</v>
      </c>
      <c r="J14" s="18" t="s">
        <v>13</v>
      </c>
      <c r="K14" s="10">
        <v>5</v>
      </c>
      <c r="L14" s="17" t="s">
        <v>14</v>
      </c>
      <c r="M14" s="17" t="s">
        <v>15</v>
      </c>
      <c r="N14" s="10">
        <v>25</v>
      </c>
      <c r="O14" s="17" t="s">
        <v>16</v>
      </c>
      <c r="V14" s="22"/>
    </row>
    <row r="15" spans="1:29" x14ac:dyDescent="0.3">
      <c r="A15" s="17" t="s">
        <v>54</v>
      </c>
      <c r="B15" s="11" t="s">
        <v>42</v>
      </c>
      <c r="C15" s="15" t="s">
        <v>10</v>
      </c>
      <c r="D15" s="10" t="s">
        <v>9</v>
      </c>
      <c r="E15" s="17" t="s">
        <v>43</v>
      </c>
      <c r="F15" s="17" t="s">
        <v>20</v>
      </c>
      <c r="G15" s="18" t="s">
        <v>55</v>
      </c>
      <c r="H15" s="19">
        <v>34226</v>
      </c>
      <c r="I15" s="17" t="str">
        <f t="shared" si="0"/>
        <v>South Africa</v>
      </c>
      <c r="J15" s="18" t="s">
        <v>13</v>
      </c>
      <c r="K15" s="10">
        <v>4</v>
      </c>
      <c r="L15" s="17" t="s">
        <v>14</v>
      </c>
      <c r="M15" s="17" t="s">
        <v>15</v>
      </c>
      <c r="N15" s="10">
        <v>20</v>
      </c>
      <c r="O15" s="17" t="s">
        <v>16</v>
      </c>
    </row>
    <row r="16" spans="1:29" x14ac:dyDescent="0.3">
      <c r="A16" s="17" t="s">
        <v>56</v>
      </c>
      <c r="B16" s="11" t="s">
        <v>42</v>
      </c>
      <c r="C16" s="15" t="s">
        <v>10</v>
      </c>
      <c r="D16" s="10" t="s">
        <v>9</v>
      </c>
      <c r="E16" s="17" t="s">
        <v>43</v>
      </c>
      <c r="F16" s="17" t="s">
        <v>11</v>
      </c>
      <c r="G16" s="18" t="s">
        <v>57</v>
      </c>
      <c r="H16" s="19">
        <v>34226</v>
      </c>
      <c r="I16" s="17" t="str">
        <f t="shared" si="0"/>
        <v>South Africa</v>
      </c>
      <c r="J16" s="18" t="s">
        <v>13</v>
      </c>
      <c r="K16" s="10">
        <v>3</v>
      </c>
      <c r="L16" s="17" t="s">
        <v>14</v>
      </c>
      <c r="M16" s="17" t="s">
        <v>15</v>
      </c>
      <c r="N16" s="10">
        <v>15</v>
      </c>
      <c r="O16" s="17" t="s">
        <v>16</v>
      </c>
    </row>
    <row r="17" spans="1:28" x14ac:dyDescent="0.3">
      <c r="A17" s="17" t="s">
        <v>58</v>
      </c>
      <c r="B17" s="11" t="s">
        <v>7</v>
      </c>
      <c r="C17" s="15" t="s">
        <v>35</v>
      </c>
      <c r="D17" s="10" t="s">
        <v>9</v>
      </c>
      <c r="E17" s="17" t="s">
        <v>8</v>
      </c>
      <c r="F17" s="17" t="s">
        <v>36</v>
      </c>
      <c r="G17" s="18" t="s">
        <v>59</v>
      </c>
      <c r="H17" s="19">
        <v>34274</v>
      </c>
      <c r="I17" s="17" t="str">
        <f t="shared" si="0"/>
        <v>Pakistan</v>
      </c>
      <c r="J17" s="18" t="s">
        <v>13</v>
      </c>
      <c r="K17" s="10">
        <v>4</v>
      </c>
      <c r="L17" s="17" t="s">
        <v>14</v>
      </c>
      <c r="M17" s="17" t="s">
        <v>15</v>
      </c>
      <c r="N17" s="10">
        <v>20</v>
      </c>
      <c r="O17" s="17" t="s">
        <v>16</v>
      </c>
    </row>
    <row r="18" spans="1:28" x14ac:dyDescent="0.3">
      <c r="A18" s="17" t="s">
        <v>60</v>
      </c>
      <c r="B18" s="11" t="s">
        <v>61</v>
      </c>
      <c r="C18" s="15" t="s">
        <v>10</v>
      </c>
      <c r="D18" s="10" t="s">
        <v>9</v>
      </c>
      <c r="E18" s="17" t="s">
        <v>35</v>
      </c>
      <c r="F18" s="17" t="s">
        <v>20</v>
      </c>
      <c r="G18" s="18" t="s">
        <v>55</v>
      </c>
      <c r="H18" s="19">
        <v>34319</v>
      </c>
      <c r="I18" s="17" t="str">
        <f t="shared" si="0"/>
        <v>Sri Lanka</v>
      </c>
      <c r="J18" s="18" t="s">
        <v>13</v>
      </c>
      <c r="K18" s="10">
        <v>1</v>
      </c>
      <c r="L18" s="17" t="s">
        <v>14</v>
      </c>
      <c r="M18" s="17" t="s">
        <v>15</v>
      </c>
      <c r="N18" s="10">
        <v>5</v>
      </c>
      <c r="O18" s="17" t="s">
        <v>16</v>
      </c>
    </row>
    <row r="19" spans="1:28" x14ac:dyDescent="0.3">
      <c r="A19" s="17" t="s">
        <v>62</v>
      </c>
      <c r="B19" s="11" t="s">
        <v>33</v>
      </c>
      <c r="C19" s="15" t="s">
        <v>10</v>
      </c>
      <c r="D19" s="10" t="s">
        <v>9</v>
      </c>
      <c r="E19" s="17" t="s">
        <v>35</v>
      </c>
      <c r="F19" s="17" t="s">
        <v>20</v>
      </c>
      <c r="G19" s="18" t="s">
        <v>55</v>
      </c>
      <c r="H19" s="19">
        <v>34319</v>
      </c>
      <c r="I19" s="17" t="str">
        <f t="shared" si="0"/>
        <v>West Indies</v>
      </c>
      <c r="J19" s="18" t="s">
        <v>13</v>
      </c>
      <c r="K19" s="10">
        <v>4</v>
      </c>
      <c r="L19" s="17" t="s">
        <v>14</v>
      </c>
      <c r="M19" s="17" t="s">
        <v>15</v>
      </c>
      <c r="N19" s="10">
        <v>5</v>
      </c>
      <c r="O19" s="17" t="s">
        <v>16</v>
      </c>
    </row>
    <row r="20" spans="1:28" x14ac:dyDescent="0.3">
      <c r="A20" s="17" t="s">
        <v>63</v>
      </c>
      <c r="B20" s="11" t="s">
        <v>42</v>
      </c>
      <c r="C20" s="15" t="s">
        <v>43</v>
      </c>
      <c r="D20" s="10" t="s">
        <v>9</v>
      </c>
      <c r="E20" s="17" t="s">
        <v>34</v>
      </c>
      <c r="F20" s="17" t="s">
        <v>20</v>
      </c>
      <c r="G20" s="18" t="s">
        <v>64</v>
      </c>
      <c r="H20" s="19">
        <v>34400</v>
      </c>
      <c r="I20" s="17" t="str">
        <f t="shared" si="0"/>
        <v>South Africa</v>
      </c>
      <c r="J20" s="18" t="s">
        <v>13</v>
      </c>
      <c r="K20" s="10">
        <v>2</v>
      </c>
      <c r="L20" s="17" t="s">
        <v>14</v>
      </c>
      <c r="M20" s="17" t="s">
        <v>15</v>
      </c>
      <c r="N20" s="10">
        <v>10</v>
      </c>
      <c r="O20" s="17" t="s">
        <v>16</v>
      </c>
    </row>
    <row r="21" spans="1:28" x14ac:dyDescent="0.3">
      <c r="A21" s="17" t="s">
        <v>65</v>
      </c>
      <c r="B21" s="11" t="s">
        <v>33</v>
      </c>
      <c r="C21" s="15" t="s">
        <v>35</v>
      </c>
      <c r="D21" s="10" t="s">
        <v>9</v>
      </c>
      <c r="E21" s="17" t="s">
        <v>19</v>
      </c>
      <c r="F21" s="17" t="s">
        <v>27</v>
      </c>
      <c r="G21" s="18" t="s">
        <v>53</v>
      </c>
      <c r="H21" s="19">
        <v>34432</v>
      </c>
      <c r="I21" s="17" t="str">
        <f t="shared" si="0"/>
        <v>West Indies</v>
      </c>
      <c r="J21" s="18" t="s">
        <v>13</v>
      </c>
      <c r="K21" s="10">
        <v>1</v>
      </c>
      <c r="L21" s="17" t="s">
        <v>14</v>
      </c>
      <c r="M21" s="17" t="s">
        <v>15</v>
      </c>
      <c r="N21" s="10">
        <v>5</v>
      </c>
      <c r="O21" s="17" t="s">
        <v>16</v>
      </c>
    </row>
    <row r="22" spans="1:28" x14ac:dyDescent="0.3">
      <c r="A22" s="17" t="s">
        <v>66</v>
      </c>
      <c r="B22" s="11" t="s">
        <v>18</v>
      </c>
      <c r="C22" s="15" t="s">
        <v>19</v>
      </c>
      <c r="D22" s="10" t="s">
        <v>9</v>
      </c>
      <c r="E22" s="17" t="s">
        <v>29</v>
      </c>
      <c r="F22" s="17" t="s">
        <v>20</v>
      </c>
      <c r="G22" s="18" t="s">
        <v>21</v>
      </c>
      <c r="H22" s="19">
        <v>34501</v>
      </c>
      <c r="I22" s="17" t="str">
        <f t="shared" si="0"/>
        <v>England</v>
      </c>
      <c r="J22" s="18" t="s">
        <v>13</v>
      </c>
      <c r="K22" s="10">
        <v>3</v>
      </c>
      <c r="L22" s="17" t="s">
        <v>14</v>
      </c>
      <c r="M22" s="17" t="s">
        <v>15</v>
      </c>
      <c r="N22" s="10">
        <v>15</v>
      </c>
      <c r="O22" s="17" t="s">
        <v>16</v>
      </c>
      <c r="AB22" s="22"/>
    </row>
    <row r="23" spans="1:28" x14ac:dyDescent="0.3">
      <c r="A23" s="17" t="s">
        <v>67</v>
      </c>
      <c r="B23" s="11" t="s">
        <v>42</v>
      </c>
      <c r="C23" s="15" t="s">
        <v>19</v>
      </c>
      <c r="D23" s="10" t="s">
        <v>9</v>
      </c>
      <c r="E23" s="17" t="s">
        <v>43</v>
      </c>
      <c r="F23" s="17" t="s">
        <v>44</v>
      </c>
      <c r="G23" s="18" t="s">
        <v>21</v>
      </c>
      <c r="H23" s="19">
        <v>34506</v>
      </c>
      <c r="I23" s="17" t="str">
        <f t="shared" si="0"/>
        <v>South Africa</v>
      </c>
      <c r="J23" s="18" t="s">
        <v>13</v>
      </c>
      <c r="K23" s="10">
        <v>3</v>
      </c>
      <c r="L23" s="17" t="s">
        <v>14</v>
      </c>
      <c r="M23" s="17" t="s">
        <v>15</v>
      </c>
      <c r="N23" s="10">
        <v>15</v>
      </c>
      <c r="O23" s="17" t="s">
        <v>16</v>
      </c>
      <c r="AB23" s="22"/>
    </row>
    <row r="24" spans="1:28" x14ac:dyDescent="0.3">
      <c r="A24" s="17" t="s">
        <v>68</v>
      </c>
      <c r="B24" s="11" t="s">
        <v>7</v>
      </c>
      <c r="C24" s="15" t="s">
        <v>10</v>
      </c>
      <c r="D24" s="10" t="s">
        <v>9</v>
      </c>
      <c r="E24" s="17" t="s">
        <v>8</v>
      </c>
      <c r="F24" s="17" t="s">
        <v>11</v>
      </c>
      <c r="G24" s="18" t="s">
        <v>55</v>
      </c>
      <c r="H24" s="19">
        <v>34553</v>
      </c>
      <c r="I24" s="17" t="str">
        <f t="shared" si="0"/>
        <v>Pakistan</v>
      </c>
      <c r="J24" s="18" t="s">
        <v>13</v>
      </c>
      <c r="K24" s="10">
        <v>2</v>
      </c>
      <c r="L24" s="17" t="s">
        <v>14</v>
      </c>
      <c r="M24" s="17" t="s">
        <v>15</v>
      </c>
      <c r="N24" s="10">
        <v>10</v>
      </c>
      <c r="O24" s="17" t="s">
        <v>16</v>
      </c>
      <c r="AB24" s="22"/>
    </row>
    <row r="25" spans="1:28" x14ac:dyDescent="0.3">
      <c r="A25" s="17" t="s">
        <v>69</v>
      </c>
      <c r="B25" s="11" t="s">
        <v>18</v>
      </c>
      <c r="C25" s="15" t="s">
        <v>19</v>
      </c>
      <c r="D25" s="10" t="s">
        <v>9</v>
      </c>
      <c r="E25" s="17" t="s">
        <v>43</v>
      </c>
      <c r="F25" s="17" t="s">
        <v>11</v>
      </c>
      <c r="G25" s="18" t="s">
        <v>70</v>
      </c>
      <c r="H25" s="19">
        <v>34564</v>
      </c>
      <c r="I25" s="17" t="str">
        <f t="shared" si="0"/>
        <v>England</v>
      </c>
      <c r="J25" s="18" t="s">
        <v>13</v>
      </c>
      <c r="K25" s="10">
        <v>6</v>
      </c>
      <c r="L25" s="17" t="s">
        <v>14</v>
      </c>
      <c r="M25" s="17" t="s">
        <v>15</v>
      </c>
      <c r="N25" s="10">
        <v>30</v>
      </c>
      <c r="O25" s="17" t="s">
        <v>16</v>
      </c>
      <c r="AB25" s="22"/>
    </row>
    <row r="26" spans="1:28" x14ac:dyDescent="0.3">
      <c r="A26" s="17" t="s">
        <v>71</v>
      </c>
      <c r="B26" s="11" t="s">
        <v>42</v>
      </c>
      <c r="C26" s="15" t="s">
        <v>19</v>
      </c>
      <c r="D26" s="10" t="s">
        <v>9</v>
      </c>
      <c r="E26" s="17" t="s">
        <v>43</v>
      </c>
      <c r="F26" s="17" t="s">
        <v>11</v>
      </c>
      <c r="G26" s="18" t="s">
        <v>70</v>
      </c>
      <c r="H26" s="19">
        <v>34564</v>
      </c>
      <c r="I26" s="17" t="str">
        <f t="shared" si="0"/>
        <v>South Africa</v>
      </c>
      <c r="J26" s="18" t="s">
        <v>13</v>
      </c>
      <c r="K26" s="10">
        <v>14</v>
      </c>
      <c r="L26" s="17" t="s">
        <v>14</v>
      </c>
      <c r="M26" s="17" t="s">
        <v>15</v>
      </c>
      <c r="N26" s="10">
        <v>70</v>
      </c>
      <c r="O26" s="17" t="s">
        <v>16</v>
      </c>
    </row>
    <row r="27" spans="1:28" x14ac:dyDescent="0.3">
      <c r="A27" s="17" t="s">
        <v>72</v>
      </c>
      <c r="B27" s="11" t="s">
        <v>7</v>
      </c>
      <c r="C27" s="15" t="s">
        <v>10</v>
      </c>
      <c r="D27" s="10" t="s">
        <v>9</v>
      </c>
      <c r="E27" s="17" t="s">
        <v>8</v>
      </c>
      <c r="F27" s="17" t="s">
        <v>11</v>
      </c>
      <c r="G27" s="18" t="s">
        <v>73</v>
      </c>
      <c r="H27" s="19">
        <v>34572</v>
      </c>
      <c r="I27" s="17" t="str">
        <f t="shared" si="0"/>
        <v>Pakistan</v>
      </c>
      <c r="J27" s="18" t="s">
        <v>13</v>
      </c>
      <c r="K27" s="10">
        <v>2</v>
      </c>
      <c r="L27" s="17" t="s">
        <v>14</v>
      </c>
      <c r="M27" s="17" t="s">
        <v>15</v>
      </c>
      <c r="N27" s="10">
        <v>10</v>
      </c>
      <c r="O27" s="17" t="s">
        <v>16</v>
      </c>
    </row>
    <row r="28" spans="1:28" x14ac:dyDescent="0.3">
      <c r="A28" s="17" t="s">
        <v>74</v>
      </c>
      <c r="B28" s="11" t="s">
        <v>61</v>
      </c>
      <c r="C28" s="15" t="s">
        <v>75</v>
      </c>
      <c r="D28" s="10" t="s">
        <v>9</v>
      </c>
      <c r="E28" s="17" t="s">
        <v>10</v>
      </c>
      <c r="F28" s="17" t="s">
        <v>44</v>
      </c>
      <c r="G28" s="18" t="s">
        <v>76</v>
      </c>
      <c r="H28" s="19">
        <v>34618</v>
      </c>
      <c r="I28" s="17" t="str">
        <f t="shared" si="0"/>
        <v>Sri Lanka</v>
      </c>
      <c r="J28" s="18" t="s">
        <v>13</v>
      </c>
      <c r="K28" s="10">
        <v>4</v>
      </c>
      <c r="L28" s="17" t="s">
        <v>14</v>
      </c>
      <c r="M28" s="17" t="s">
        <v>15</v>
      </c>
      <c r="N28" s="10">
        <v>20</v>
      </c>
      <c r="O28" s="17" t="s">
        <v>16</v>
      </c>
    </row>
    <row r="29" spans="1:28" x14ac:dyDescent="0.3">
      <c r="A29" s="17" t="s">
        <v>77</v>
      </c>
      <c r="B29" s="11" t="s">
        <v>49</v>
      </c>
      <c r="C29" s="15" t="s">
        <v>39</v>
      </c>
      <c r="D29" s="10" t="s">
        <v>9</v>
      </c>
      <c r="E29" s="17" t="s">
        <v>35</v>
      </c>
      <c r="F29" s="17" t="s">
        <v>20</v>
      </c>
      <c r="G29" s="18" t="s">
        <v>47</v>
      </c>
      <c r="H29" s="19">
        <v>34627</v>
      </c>
      <c r="I29" s="17" t="str">
        <f t="shared" si="0"/>
        <v>India</v>
      </c>
      <c r="J29" s="18" t="s">
        <v>13</v>
      </c>
      <c r="K29" s="10">
        <v>2</v>
      </c>
      <c r="L29" s="17" t="s">
        <v>14</v>
      </c>
      <c r="M29" s="17" t="s">
        <v>15</v>
      </c>
      <c r="N29" s="10">
        <v>10</v>
      </c>
      <c r="O29" s="17" t="s">
        <v>16</v>
      </c>
    </row>
    <row r="30" spans="1:28" x14ac:dyDescent="0.3">
      <c r="A30" s="17" t="s">
        <v>78</v>
      </c>
      <c r="B30" s="11" t="s">
        <v>49</v>
      </c>
      <c r="C30" s="15" t="s">
        <v>39</v>
      </c>
      <c r="D30" s="10" t="s">
        <v>9</v>
      </c>
      <c r="E30" s="17" t="s">
        <v>35</v>
      </c>
      <c r="F30" s="17" t="s">
        <v>11</v>
      </c>
      <c r="G30" s="18" t="s">
        <v>79</v>
      </c>
      <c r="H30" s="19">
        <v>34645</v>
      </c>
      <c r="I30" s="17" t="str">
        <f t="shared" si="0"/>
        <v>India</v>
      </c>
      <c r="J30" s="18" t="s">
        <v>13</v>
      </c>
      <c r="K30" s="10">
        <v>2</v>
      </c>
      <c r="L30" s="17" t="s">
        <v>14</v>
      </c>
      <c r="M30" s="17" t="s">
        <v>15</v>
      </c>
      <c r="N30" s="10">
        <v>10</v>
      </c>
      <c r="O30" s="17" t="s">
        <v>16</v>
      </c>
    </row>
    <row r="31" spans="1:28" x14ac:dyDescent="0.3">
      <c r="A31" s="17" t="s">
        <v>80</v>
      </c>
      <c r="B31" s="11" t="s">
        <v>33</v>
      </c>
      <c r="C31" s="15" t="s">
        <v>39</v>
      </c>
      <c r="D31" s="10" t="s">
        <v>9</v>
      </c>
      <c r="E31" s="17" t="s">
        <v>35</v>
      </c>
      <c r="F31" s="17" t="s">
        <v>11</v>
      </c>
      <c r="G31" s="18" t="s">
        <v>79</v>
      </c>
      <c r="H31" s="19">
        <v>34645</v>
      </c>
      <c r="I31" s="17" t="str">
        <f t="shared" si="0"/>
        <v>West Indies</v>
      </c>
      <c r="J31" s="18" t="s">
        <v>13</v>
      </c>
      <c r="K31" s="10">
        <v>2</v>
      </c>
      <c r="L31" s="17" t="s">
        <v>14</v>
      </c>
      <c r="M31" s="17" t="s">
        <v>15</v>
      </c>
      <c r="N31" s="10">
        <v>10</v>
      </c>
      <c r="O31" s="17" t="s">
        <v>16</v>
      </c>
    </row>
    <row r="32" spans="1:28" x14ac:dyDescent="0.3">
      <c r="A32" s="17" t="s">
        <v>81</v>
      </c>
      <c r="B32" s="11" t="s">
        <v>7</v>
      </c>
      <c r="C32" s="15" t="s">
        <v>8</v>
      </c>
      <c r="D32" s="10" t="s">
        <v>9</v>
      </c>
      <c r="E32" s="17" t="s">
        <v>75</v>
      </c>
      <c r="F32" s="17" t="s">
        <v>11</v>
      </c>
      <c r="G32" s="18" t="s">
        <v>76</v>
      </c>
      <c r="H32" s="19">
        <v>34714</v>
      </c>
      <c r="I32" s="17" t="str">
        <f t="shared" si="0"/>
        <v>Pakistan</v>
      </c>
      <c r="J32" s="18" t="s">
        <v>13</v>
      </c>
      <c r="K32" s="10">
        <v>5</v>
      </c>
      <c r="L32" s="17" t="s">
        <v>14</v>
      </c>
      <c r="M32" s="17" t="s">
        <v>15</v>
      </c>
      <c r="N32" s="10">
        <v>25</v>
      </c>
      <c r="O32" s="17" t="s">
        <v>16</v>
      </c>
    </row>
    <row r="33" spans="1:15" x14ac:dyDescent="0.3">
      <c r="A33" s="17" t="s">
        <v>82</v>
      </c>
      <c r="B33" s="11" t="s">
        <v>18</v>
      </c>
      <c r="C33" s="15" t="s">
        <v>19</v>
      </c>
      <c r="D33" s="10" t="s">
        <v>9</v>
      </c>
      <c r="E33" s="17" t="s">
        <v>34</v>
      </c>
      <c r="F33" s="17" t="s">
        <v>27</v>
      </c>
      <c r="G33" s="18" t="s">
        <v>83</v>
      </c>
      <c r="H33" s="19">
        <v>34725</v>
      </c>
      <c r="I33" s="17" t="str">
        <f t="shared" si="0"/>
        <v>England</v>
      </c>
      <c r="J33" s="18" t="s">
        <v>13</v>
      </c>
      <c r="K33" s="10">
        <v>3</v>
      </c>
      <c r="L33" s="17" t="s">
        <v>14</v>
      </c>
      <c r="M33" s="17" t="s">
        <v>15</v>
      </c>
      <c r="N33" s="10">
        <v>15</v>
      </c>
      <c r="O33" s="17" t="s">
        <v>16</v>
      </c>
    </row>
    <row r="34" spans="1:15" x14ac:dyDescent="0.3">
      <c r="A34" s="17" t="s">
        <v>84</v>
      </c>
      <c r="B34" s="11" t="s">
        <v>85</v>
      </c>
      <c r="C34" s="15" t="s">
        <v>35</v>
      </c>
      <c r="D34" s="10" t="s">
        <v>9</v>
      </c>
      <c r="E34" s="17" t="s">
        <v>34</v>
      </c>
      <c r="F34" s="17" t="s">
        <v>27</v>
      </c>
      <c r="G34" s="18" t="s">
        <v>86</v>
      </c>
      <c r="H34" s="19">
        <v>34773</v>
      </c>
      <c r="I34" s="17" t="str">
        <f t="shared" ref="I34:I65" si="1">B34</f>
        <v>Australia</v>
      </c>
      <c r="J34" s="18" t="s">
        <v>13</v>
      </c>
      <c r="K34" s="10">
        <v>3</v>
      </c>
      <c r="L34" s="17" t="s">
        <v>14</v>
      </c>
      <c r="M34" s="17" t="s">
        <v>15</v>
      </c>
      <c r="N34" s="10">
        <v>15</v>
      </c>
      <c r="O34" s="17" t="s">
        <v>16</v>
      </c>
    </row>
    <row r="35" spans="1:15" x14ac:dyDescent="0.3">
      <c r="A35" s="17" t="s">
        <v>87</v>
      </c>
      <c r="B35" s="11" t="s">
        <v>33</v>
      </c>
      <c r="C35" s="15" t="s">
        <v>35</v>
      </c>
      <c r="D35" s="10" t="s">
        <v>9</v>
      </c>
      <c r="E35" s="17" t="s">
        <v>34</v>
      </c>
      <c r="F35" s="17" t="s">
        <v>27</v>
      </c>
      <c r="G35" s="18" t="s">
        <v>86</v>
      </c>
      <c r="H35" s="19">
        <v>34773</v>
      </c>
      <c r="I35" s="17" t="str">
        <f t="shared" si="1"/>
        <v>West Indies</v>
      </c>
      <c r="J35" s="18" t="s">
        <v>13</v>
      </c>
      <c r="K35" s="10">
        <v>1</v>
      </c>
      <c r="L35" s="17" t="s">
        <v>14</v>
      </c>
      <c r="M35" s="17" t="s">
        <v>15</v>
      </c>
      <c r="N35" s="10">
        <v>5</v>
      </c>
      <c r="O35" s="17" t="s">
        <v>16</v>
      </c>
    </row>
    <row r="36" spans="1:15" x14ac:dyDescent="0.3">
      <c r="A36" s="17" t="s">
        <v>88</v>
      </c>
      <c r="B36" s="11" t="s">
        <v>18</v>
      </c>
      <c r="C36" s="15" t="s">
        <v>19</v>
      </c>
      <c r="D36" s="10" t="s">
        <v>9</v>
      </c>
      <c r="E36" s="17" t="s">
        <v>35</v>
      </c>
      <c r="F36" s="17" t="s">
        <v>20</v>
      </c>
      <c r="G36" s="18" t="s">
        <v>21</v>
      </c>
      <c r="H36" s="19">
        <v>34872</v>
      </c>
      <c r="I36" s="17" t="str">
        <f t="shared" si="1"/>
        <v>England</v>
      </c>
      <c r="J36" s="18" t="s">
        <v>13</v>
      </c>
      <c r="K36" s="10">
        <v>3</v>
      </c>
      <c r="L36" s="17" t="s">
        <v>14</v>
      </c>
      <c r="M36" s="17" t="s">
        <v>15</v>
      </c>
      <c r="N36" s="10">
        <v>15</v>
      </c>
      <c r="O36" s="17" t="s">
        <v>16</v>
      </c>
    </row>
    <row r="37" spans="1:15" x14ac:dyDescent="0.3">
      <c r="A37" s="17" t="s">
        <v>89</v>
      </c>
      <c r="B37" s="11" t="s">
        <v>18</v>
      </c>
      <c r="C37" s="15" t="s">
        <v>19</v>
      </c>
      <c r="D37" s="10" t="s">
        <v>9</v>
      </c>
      <c r="E37" s="17" t="s">
        <v>34</v>
      </c>
      <c r="F37" s="17" t="s">
        <v>90</v>
      </c>
      <c r="G37" s="18" t="s">
        <v>91</v>
      </c>
      <c r="H37" s="19">
        <v>34883</v>
      </c>
      <c r="I37" s="17" t="str">
        <f t="shared" si="1"/>
        <v>England</v>
      </c>
      <c r="J37" s="18" t="s">
        <v>13</v>
      </c>
      <c r="K37" s="10">
        <v>3</v>
      </c>
      <c r="L37" s="17" t="s">
        <v>14</v>
      </c>
      <c r="M37" s="17" t="s">
        <v>15</v>
      </c>
      <c r="N37" s="10">
        <v>15</v>
      </c>
      <c r="O37" s="17" t="s">
        <v>16</v>
      </c>
    </row>
    <row r="38" spans="1:15" x14ac:dyDescent="0.3">
      <c r="A38" s="17" t="s">
        <v>92</v>
      </c>
      <c r="B38" s="11" t="s">
        <v>33</v>
      </c>
      <c r="C38" s="15" t="s">
        <v>19</v>
      </c>
      <c r="D38" s="10" t="s">
        <v>9</v>
      </c>
      <c r="E38" s="17" t="s">
        <v>35</v>
      </c>
      <c r="F38" s="17" t="s">
        <v>11</v>
      </c>
      <c r="G38" s="18" t="s">
        <v>93</v>
      </c>
      <c r="H38" s="19">
        <v>34886</v>
      </c>
      <c r="I38" s="17" t="str">
        <f t="shared" si="1"/>
        <v>West Indies</v>
      </c>
      <c r="J38" s="18" t="s">
        <v>13</v>
      </c>
      <c r="K38" s="10">
        <v>5</v>
      </c>
      <c r="L38" s="17" t="s">
        <v>14</v>
      </c>
      <c r="M38" s="17" t="s">
        <v>15</v>
      </c>
      <c r="N38" s="10">
        <v>25</v>
      </c>
      <c r="O38" s="17" t="s">
        <v>16</v>
      </c>
    </row>
    <row r="39" spans="1:15" x14ac:dyDescent="0.3">
      <c r="A39" s="17" t="s">
        <v>94</v>
      </c>
      <c r="B39" s="11" t="s">
        <v>18</v>
      </c>
      <c r="C39" s="15" t="s">
        <v>19</v>
      </c>
      <c r="D39" s="10" t="s">
        <v>9</v>
      </c>
      <c r="E39" s="17" t="s">
        <v>35</v>
      </c>
      <c r="F39" s="17" t="s">
        <v>11</v>
      </c>
      <c r="G39" s="18" t="s">
        <v>93</v>
      </c>
      <c r="H39" s="19">
        <v>34886</v>
      </c>
      <c r="I39" s="17" t="str">
        <f t="shared" si="1"/>
        <v>England</v>
      </c>
      <c r="J39" s="18" t="s">
        <v>13</v>
      </c>
      <c r="K39" s="10">
        <v>1</v>
      </c>
      <c r="L39" s="17" t="s">
        <v>14</v>
      </c>
      <c r="M39" s="17" t="s">
        <v>15</v>
      </c>
      <c r="N39" s="10">
        <v>5</v>
      </c>
      <c r="O39" s="17" t="s">
        <v>16</v>
      </c>
    </row>
    <row r="40" spans="1:15" x14ac:dyDescent="0.3">
      <c r="A40" s="17" t="s">
        <v>95</v>
      </c>
      <c r="B40" s="11" t="s">
        <v>33</v>
      </c>
      <c r="C40" s="15" t="s">
        <v>19</v>
      </c>
      <c r="D40" s="10" t="s">
        <v>9</v>
      </c>
      <c r="E40" s="17" t="s">
        <v>35</v>
      </c>
      <c r="F40" s="17" t="s">
        <v>27</v>
      </c>
      <c r="G40" s="18" t="s">
        <v>96</v>
      </c>
      <c r="H40" s="19">
        <v>34907</v>
      </c>
      <c r="I40" s="17" t="str">
        <f t="shared" si="1"/>
        <v>West Indies</v>
      </c>
      <c r="J40" s="18" t="s">
        <v>13</v>
      </c>
      <c r="K40" s="10">
        <v>6</v>
      </c>
      <c r="L40" s="17" t="s">
        <v>14</v>
      </c>
      <c r="M40" s="17" t="s">
        <v>15</v>
      </c>
      <c r="N40" s="10">
        <v>30</v>
      </c>
      <c r="O40" s="17" t="s">
        <v>16</v>
      </c>
    </row>
    <row r="41" spans="1:15" x14ac:dyDescent="0.3">
      <c r="A41" s="17" t="s">
        <v>97</v>
      </c>
      <c r="B41" s="11" t="s">
        <v>18</v>
      </c>
      <c r="C41" s="15" t="s">
        <v>19</v>
      </c>
      <c r="D41" s="10" t="s">
        <v>9</v>
      </c>
      <c r="E41" s="17" t="s">
        <v>35</v>
      </c>
      <c r="F41" s="17" t="s">
        <v>98</v>
      </c>
      <c r="G41" s="18" t="s">
        <v>70</v>
      </c>
      <c r="H41" s="19">
        <v>34935</v>
      </c>
      <c r="I41" s="17" t="str">
        <f t="shared" si="1"/>
        <v>England</v>
      </c>
      <c r="J41" s="18" t="s">
        <v>13</v>
      </c>
      <c r="K41" s="10">
        <v>4</v>
      </c>
      <c r="L41" s="17" t="s">
        <v>14</v>
      </c>
      <c r="M41" s="17" t="s">
        <v>15</v>
      </c>
      <c r="N41" s="10">
        <v>20</v>
      </c>
      <c r="O41" s="17" t="s">
        <v>16</v>
      </c>
    </row>
    <row r="42" spans="1:15" x14ac:dyDescent="0.3">
      <c r="A42" s="17" t="s">
        <v>99</v>
      </c>
      <c r="B42" s="11" t="s">
        <v>7</v>
      </c>
      <c r="C42" s="15" t="s">
        <v>8</v>
      </c>
      <c r="D42" s="10" t="s">
        <v>9</v>
      </c>
      <c r="E42" s="17" t="s">
        <v>10</v>
      </c>
      <c r="F42" s="17" t="s">
        <v>11</v>
      </c>
      <c r="G42" s="18" t="s">
        <v>100</v>
      </c>
      <c r="H42" s="19">
        <v>34985</v>
      </c>
      <c r="I42" s="17" t="str">
        <f t="shared" si="1"/>
        <v>Pakistan</v>
      </c>
      <c r="J42" s="18" t="s">
        <v>13</v>
      </c>
      <c r="K42" s="10">
        <v>3</v>
      </c>
      <c r="L42" s="17" t="s">
        <v>14</v>
      </c>
      <c r="M42" s="17" t="s">
        <v>15</v>
      </c>
      <c r="N42" s="10">
        <v>15</v>
      </c>
      <c r="O42" s="17" t="s">
        <v>16</v>
      </c>
    </row>
    <row r="43" spans="1:15" x14ac:dyDescent="0.3">
      <c r="A43" s="17" t="s">
        <v>101</v>
      </c>
      <c r="B43" s="11" t="s">
        <v>33</v>
      </c>
      <c r="C43" s="15" t="s">
        <v>35</v>
      </c>
      <c r="D43" s="10" t="s">
        <v>9</v>
      </c>
      <c r="E43" s="17" t="s">
        <v>10</v>
      </c>
      <c r="F43" s="17" t="s">
        <v>36</v>
      </c>
      <c r="G43" s="18" t="s">
        <v>59</v>
      </c>
      <c r="H43" s="19">
        <v>34988</v>
      </c>
      <c r="I43" s="17" t="str">
        <f t="shared" si="1"/>
        <v>West Indies</v>
      </c>
      <c r="J43" s="18" t="s">
        <v>13</v>
      </c>
      <c r="K43" s="10">
        <v>3</v>
      </c>
      <c r="L43" s="17" t="s">
        <v>14</v>
      </c>
      <c r="M43" s="17" t="s">
        <v>15</v>
      </c>
      <c r="N43" s="10">
        <v>15</v>
      </c>
      <c r="O43" s="17" t="s">
        <v>16</v>
      </c>
    </row>
    <row r="44" spans="1:15" x14ac:dyDescent="0.3">
      <c r="A44" s="17" t="s">
        <v>102</v>
      </c>
      <c r="B44" s="11" t="s">
        <v>33</v>
      </c>
      <c r="C44" s="15" t="s">
        <v>19</v>
      </c>
      <c r="D44" s="10" t="s">
        <v>9</v>
      </c>
      <c r="E44" s="17" t="s">
        <v>35</v>
      </c>
      <c r="F44" s="17" t="s">
        <v>44</v>
      </c>
      <c r="G44" s="18" t="s">
        <v>103</v>
      </c>
      <c r="H44" s="19">
        <v>35011</v>
      </c>
      <c r="I44" s="17" t="str">
        <f t="shared" si="1"/>
        <v>West Indies</v>
      </c>
      <c r="J44" s="18" t="s">
        <v>13</v>
      </c>
      <c r="K44" s="10">
        <v>6</v>
      </c>
      <c r="L44" s="17" t="s">
        <v>14</v>
      </c>
      <c r="M44" s="17" t="s">
        <v>15</v>
      </c>
      <c r="N44" s="10">
        <v>30</v>
      </c>
      <c r="O44" s="17" t="s">
        <v>16</v>
      </c>
    </row>
    <row r="45" spans="1:15" x14ac:dyDescent="0.3">
      <c r="A45" s="17" t="s">
        <v>104</v>
      </c>
      <c r="B45" s="11" t="s">
        <v>49</v>
      </c>
      <c r="C45" s="15" t="s">
        <v>39</v>
      </c>
      <c r="D45" s="10" t="s">
        <v>9</v>
      </c>
      <c r="E45" s="17" t="s">
        <v>29</v>
      </c>
      <c r="F45" s="17" t="s">
        <v>36</v>
      </c>
      <c r="G45" s="18" t="s">
        <v>105</v>
      </c>
      <c r="H45" s="19">
        <v>35029</v>
      </c>
      <c r="I45" s="17" t="str">
        <f t="shared" si="1"/>
        <v>India</v>
      </c>
      <c r="J45" s="18" t="s">
        <v>13</v>
      </c>
      <c r="K45" s="10">
        <v>1</v>
      </c>
      <c r="L45" s="17" t="s">
        <v>14</v>
      </c>
      <c r="M45" s="17" t="s">
        <v>15</v>
      </c>
      <c r="N45" s="10">
        <v>5</v>
      </c>
      <c r="O45" s="17" t="s">
        <v>16</v>
      </c>
    </row>
    <row r="46" spans="1:15" x14ac:dyDescent="0.3">
      <c r="A46" s="17" t="s">
        <v>106</v>
      </c>
      <c r="B46" s="11" t="s">
        <v>18</v>
      </c>
      <c r="C46" s="15" t="s">
        <v>43</v>
      </c>
      <c r="D46" s="10" t="s">
        <v>9</v>
      </c>
      <c r="E46" s="17" t="s">
        <v>19</v>
      </c>
      <c r="F46" s="17" t="s">
        <v>20</v>
      </c>
      <c r="G46" s="18" t="s">
        <v>107</v>
      </c>
      <c r="H46" s="19">
        <v>35033</v>
      </c>
      <c r="I46" s="17" t="str">
        <f t="shared" si="1"/>
        <v>England</v>
      </c>
      <c r="J46" s="18" t="s">
        <v>13</v>
      </c>
      <c r="K46" s="10">
        <v>2</v>
      </c>
      <c r="L46" s="17" t="s">
        <v>14</v>
      </c>
      <c r="M46" s="17" t="s">
        <v>15</v>
      </c>
      <c r="N46" s="10">
        <v>10</v>
      </c>
      <c r="O46" s="17" t="s">
        <v>16</v>
      </c>
    </row>
    <row r="47" spans="1:15" x14ac:dyDescent="0.3">
      <c r="A47" s="17" t="s">
        <v>108</v>
      </c>
      <c r="B47" s="11" t="s">
        <v>42</v>
      </c>
      <c r="C47" s="15" t="s">
        <v>43</v>
      </c>
      <c r="D47" s="10" t="s">
        <v>9</v>
      </c>
      <c r="E47" s="17" t="s">
        <v>19</v>
      </c>
      <c r="F47" s="17" t="s">
        <v>11</v>
      </c>
      <c r="G47" s="18" t="s">
        <v>109</v>
      </c>
      <c r="H47" s="19">
        <v>35047</v>
      </c>
      <c r="I47" s="17" t="str">
        <f t="shared" si="1"/>
        <v>South Africa</v>
      </c>
      <c r="J47" s="18" t="s">
        <v>13</v>
      </c>
      <c r="K47" s="10">
        <v>2</v>
      </c>
      <c r="L47" s="17" t="s">
        <v>14</v>
      </c>
      <c r="M47" s="17" t="s">
        <v>15</v>
      </c>
      <c r="N47" s="10">
        <v>10</v>
      </c>
      <c r="O47" s="17" t="s">
        <v>16</v>
      </c>
    </row>
    <row r="48" spans="1:15" x14ac:dyDescent="0.3">
      <c r="A48" s="17" t="s">
        <v>110</v>
      </c>
      <c r="B48" s="11" t="s">
        <v>33</v>
      </c>
      <c r="C48" s="15" t="s">
        <v>34</v>
      </c>
      <c r="D48" s="10" t="s">
        <v>9</v>
      </c>
      <c r="E48" s="17" t="s">
        <v>35</v>
      </c>
      <c r="F48" s="17" t="s">
        <v>36</v>
      </c>
      <c r="G48" s="18" t="s">
        <v>111</v>
      </c>
      <c r="H48" s="19">
        <v>35065</v>
      </c>
      <c r="I48" s="17" t="str">
        <f t="shared" si="1"/>
        <v>West Indies</v>
      </c>
      <c r="J48" s="18" t="s">
        <v>13</v>
      </c>
      <c r="K48" s="10">
        <v>2</v>
      </c>
      <c r="L48" s="17" t="s">
        <v>14</v>
      </c>
      <c r="M48" s="17" t="s">
        <v>15</v>
      </c>
      <c r="N48" s="10">
        <v>10</v>
      </c>
      <c r="O48" s="17" t="s">
        <v>16</v>
      </c>
    </row>
    <row r="49" spans="1:15" x14ac:dyDescent="0.3">
      <c r="A49" s="17" t="s">
        <v>112</v>
      </c>
      <c r="B49" s="11" t="s">
        <v>18</v>
      </c>
      <c r="C49" s="15" t="s">
        <v>43</v>
      </c>
      <c r="D49" s="10" t="s">
        <v>9</v>
      </c>
      <c r="E49" s="17" t="s">
        <v>19</v>
      </c>
      <c r="F49" s="17" t="s">
        <v>90</v>
      </c>
      <c r="G49" s="18" t="s">
        <v>64</v>
      </c>
      <c r="H49" s="19">
        <v>35066</v>
      </c>
      <c r="I49" s="17" t="str">
        <f t="shared" si="1"/>
        <v>England</v>
      </c>
      <c r="J49" s="18" t="s">
        <v>13</v>
      </c>
      <c r="K49" s="10">
        <v>5</v>
      </c>
      <c r="L49" s="17" t="s">
        <v>14</v>
      </c>
      <c r="M49" s="17" t="s">
        <v>15</v>
      </c>
      <c r="N49" s="10">
        <v>25</v>
      </c>
      <c r="O49" s="17" t="s">
        <v>16</v>
      </c>
    </row>
    <row r="50" spans="1:15" x14ac:dyDescent="0.3">
      <c r="A50" s="17" t="s">
        <v>113</v>
      </c>
      <c r="B50" s="11" t="s">
        <v>42</v>
      </c>
      <c r="C50" s="15" t="s">
        <v>43</v>
      </c>
      <c r="D50" s="10" t="s">
        <v>9</v>
      </c>
      <c r="E50" s="17" t="s">
        <v>19</v>
      </c>
      <c r="F50" s="17" t="s">
        <v>44</v>
      </c>
      <c r="G50" s="18" t="s">
        <v>64</v>
      </c>
      <c r="H50" s="19">
        <v>35073</v>
      </c>
      <c r="I50" s="17" t="str">
        <f t="shared" si="1"/>
        <v>South Africa</v>
      </c>
      <c r="J50" s="18" t="s">
        <v>13</v>
      </c>
      <c r="K50" s="10">
        <v>2</v>
      </c>
      <c r="L50" s="17" t="s">
        <v>14</v>
      </c>
      <c r="M50" s="17" t="s">
        <v>15</v>
      </c>
      <c r="N50" s="10">
        <v>10</v>
      </c>
      <c r="O50" s="17" t="s">
        <v>16</v>
      </c>
    </row>
    <row r="51" spans="1:15" x14ac:dyDescent="0.3">
      <c r="A51" s="17" t="s">
        <v>114</v>
      </c>
      <c r="B51" s="11" t="s">
        <v>61</v>
      </c>
      <c r="C51" s="15" t="s">
        <v>10</v>
      </c>
      <c r="D51" s="10" t="s">
        <v>9</v>
      </c>
      <c r="E51" s="17" t="s">
        <v>35</v>
      </c>
      <c r="F51" s="17" t="s">
        <v>36</v>
      </c>
      <c r="G51" s="18" t="s">
        <v>91</v>
      </c>
      <c r="H51" s="19">
        <v>35078</v>
      </c>
      <c r="I51" s="17" t="str">
        <f t="shared" si="1"/>
        <v>Sri Lanka</v>
      </c>
      <c r="J51" s="18" t="s">
        <v>13</v>
      </c>
      <c r="K51" s="10">
        <v>2</v>
      </c>
      <c r="L51" s="17" t="s">
        <v>14</v>
      </c>
      <c r="M51" s="17" t="s">
        <v>15</v>
      </c>
      <c r="N51" s="10">
        <v>10</v>
      </c>
      <c r="O51" s="17" t="s">
        <v>16</v>
      </c>
    </row>
    <row r="52" spans="1:15" x14ac:dyDescent="0.3">
      <c r="A52" s="17" t="s">
        <v>115</v>
      </c>
      <c r="B52" s="11" t="s">
        <v>116</v>
      </c>
      <c r="C52" s="15" t="s">
        <v>29</v>
      </c>
      <c r="D52" s="10" t="s">
        <v>9</v>
      </c>
      <c r="E52" s="17" t="s">
        <v>75</v>
      </c>
      <c r="F52" s="17" t="s">
        <v>36</v>
      </c>
      <c r="G52" s="18" t="s">
        <v>117</v>
      </c>
      <c r="H52" s="19">
        <v>35108</v>
      </c>
      <c r="I52" s="17" t="str">
        <f t="shared" si="1"/>
        <v>Zimbabwe</v>
      </c>
      <c r="J52" s="18" t="s">
        <v>13</v>
      </c>
      <c r="K52" s="10">
        <v>1</v>
      </c>
      <c r="L52" s="17" t="s">
        <v>14</v>
      </c>
      <c r="M52" s="17" t="s">
        <v>15</v>
      </c>
      <c r="N52" s="10">
        <v>5</v>
      </c>
      <c r="O52" s="17" t="s">
        <v>16</v>
      </c>
    </row>
    <row r="53" spans="1:15" x14ac:dyDescent="0.3">
      <c r="A53" s="17" t="s">
        <v>118</v>
      </c>
      <c r="B53" s="11" t="s">
        <v>85</v>
      </c>
      <c r="C53" s="15" t="s">
        <v>34</v>
      </c>
      <c r="D53" s="10" t="s">
        <v>9</v>
      </c>
      <c r="E53" s="17" t="s">
        <v>10</v>
      </c>
      <c r="F53" s="17" t="s">
        <v>36</v>
      </c>
      <c r="G53" s="18" t="s">
        <v>45</v>
      </c>
      <c r="H53" s="19">
        <v>35111</v>
      </c>
      <c r="I53" s="17" t="str">
        <f t="shared" si="1"/>
        <v>Australia</v>
      </c>
      <c r="J53" s="18" t="s">
        <v>13</v>
      </c>
      <c r="K53" s="10">
        <v>2</v>
      </c>
      <c r="L53" s="17" t="s">
        <v>14</v>
      </c>
      <c r="M53" s="17" t="s">
        <v>15</v>
      </c>
      <c r="N53" s="10">
        <v>10</v>
      </c>
      <c r="O53" s="17" t="s">
        <v>16</v>
      </c>
    </row>
    <row r="54" spans="1:15" x14ac:dyDescent="0.3">
      <c r="A54" s="17" t="s">
        <v>119</v>
      </c>
      <c r="B54" s="11" t="s">
        <v>7</v>
      </c>
      <c r="C54" s="15" t="s">
        <v>39</v>
      </c>
      <c r="D54" s="10" t="s">
        <v>9</v>
      </c>
      <c r="E54" s="17" t="s">
        <v>8</v>
      </c>
      <c r="F54" s="17" t="s">
        <v>36</v>
      </c>
      <c r="G54" s="18" t="s">
        <v>120</v>
      </c>
      <c r="H54" s="19">
        <v>35133</v>
      </c>
      <c r="I54" s="17" t="str">
        <f t="shared" si="1"/>
        <v>Pakistan</v>
      </c>
      <c r="J54" s="18" t="s">
        <v>13</v>
      </c>
      <c r="K54" s="10">
        <v>1</v>
      </c>
      <c r="L54" s="17" t="s">
        <v>14</v>
      </c>
      <c r="M54" s="17" t="s">
        <v>15</v>
      </c>
      <c r="N54" s="10">
        <v>5</v>
      </c>
      <c r="O54" s="17" t="s">
        <v>16</v>
      </c>
    </row>
    <row r="55" spans="1:15" x14ac:dyDescent="0.3">
      <c r="A55" s="17" t="s">
        <v>121</v>
      </c>
      <c r="B55" s="11" t="s">
        <v>49</v>
      </c>
      <c r="C55" s="15" t="s">
        <v>39</v>
      </c>
      <c r="D55" s="10" t="s">
        <v>9</v>
      </c>
      <c r="E55" s="17" t="s">
        <v>8</v>
      </c>
      <c r="F55" s="17" t="s">
        <v>36</v>
      </c>
      <c r="G55" s="18" t="s">
        <v>59</v>
      </c>
      <c r="H55" s="19">
        <v>35170</v>
      </c>
      <c r="I55" s="17" t="str">
        <f t="shared" si="1"/>
        <v>India</v>
      </c>
      <c r="J55" s="18" t="s">
        <v>13</v>
      </c>
      <c r="K55" s="10">
        <v>2</v>
      </c>
      <c r="L55" s="17" t="s">
        <v>14</v>
      </c>
      <c r="M55" s="17" t="s">
        <v>15</v>
      </c>
      <c r="N55" s="10">
        <v>10</v>
      </c>
      <c r="O55" s="17" t="s">
        <v>16</v>
      </c>
    </row>
    <row r="56" spans="1:15" x14ac:dyDescent="0.3">
      <c r="A56" s="17" t="s">
        <v>122</v>
      </c>
      <c r="B56" s="11" t="s">
        <v>7</v>
      </c>
      <c r="C56" s="15" t="s">
        <v>39</v>
      </c>
      <c r="D56" s="10" t="s">
        <v>9</v>
      </c>
      <c r="E56" s="17" t="s">
        <v>8</v>
      </c>
      <c r="F56" s="17" t="s">
        <v>36</v>
      </c>
      <c r="G56" s="18" t="s">
        <v>59</v>
      </c>
      <c r="H56" s="19">
        <v>35170</v>
      </c>
      <c r="I56" s="17" t="str">
        <f t="shared" si="1"/>
        <v>Pakistan</v>
      </c>
      <c r="J56" s="18" t="s">
        <v>13</v>
      </c>
      <c r="K56" s="10">
        <v>2</v>
      </c>
      <c r="L56" s="17" t="s">
        <v>14</v>
      </c>
      <c r="M56" s="17" t="s">
        <v>15</v>
      </c>
      <c r="N56" s="10">
        <v>10</v>
      </c>
      <c r="O56" s="17" t="s">
        <v>16</v>
      </c>
    </row>
    <row r="57" spans="1:15" x14ac:dyDescent="0.3">
      <c r="A57" s="17" t="s">
        <v>123</v>
      </c>
      <c r="B57" s="11" t="s">
        <v>33</v>
      </c>
      <c r="C57" s="15" t="s">
        <v>35</v>
      </c>
      <c r="D57" s="10" t="s">
        <v>9</v>
      </c>
      <c r="E57" s="17" t="s">
        <v>29</v>
      </c>
      <c r="F57" s="17" t="s">
        <v>44</v>
      </c>
      <c r="G57" s="18" t="s">
        <v>53</v>
      </c>
      <c r="H57" s="19">
        <v>35174</v>
      </c>
      <c r="I57" s="17" t="str">
        <f t="shared" si="1"/>
        <v>West Indies</v>
      </c>
      <c r="J57" s="18" t="s">
        <v>13</v>
      </c>
      <c r="K57" s="10">
        <v>3</v>
      </c>
      <c r="L57" s="17" t="s">
        <v>14</v>
      </c>
      <c r="M57" s="17" t="s">
        <v>15</v>
      </c>
      <c r="N57" s="10">
        <v>15</v>
      </c>
      <c r="O57" s="17" t="s">
        <v>16</v>
      </c>
    </row>
    <row r="58" spans="1:15" x14ac:dyDescent="0.3">
      <c r="A58" s="17" t="s">
        <v>124</v>
      </c>
      <c r="B58" s="11" t="s">
        <v>49</v>
      </c>
      <c r="C58" s="15" t="s">
        <v>19</v>
      </c>
      <c r="D58" s="10" t="s">
        <v>9</v>
      </c>
      <c r="E58" s="17" t="s">
        <v>39</v>
      </c>
      <c r="F58" s="17" t="s">
        <v>44</v>
      </c>
      <c r="G58" s="18" t="s">
        <v>93</v>
      </c>
      <c r="H58" s="19">
        <v>35222</v>
      </c>
      <c r="I58" s="17" t="str">
        <f t="shared" si="1"/>
        <v>India</v>
      </c>
      <c r="J58" s="18" t="s">
        <v>13</v>
      </c>
      <c r="K58" s="10">
        <v>2</v>
      </c>
      <c r="L58" s="17" t="s">
        <v>14</v>
      </c>
      <c r="M58" s="17" t="s">
        <v>15</v>
      </c>
      <c r="N58" s="10">
        <v>10</v>
      </c>
      <c r="O58" s="17" t="s">
        <v>16</v>
      </c>
    </row>
    <row r="59" spans="1:15" x14ac:dyDescent="0.3">
      <c r="A59" s="17" t="s">
        <v>125</v>
      </c>
      <c r="B59" s="11" t="s">
        <v>18</v>
      </c>
      <c r="C59" s="15" t="s">
        <v>19</v>
      </c>
      <c r="D59" s="10" t="s">
        <v>9</v>
      </c>
      <c r="E59" s="17" t="s">
        <v>39</v>
      </c>
      <c r="F59" s="17" t="s">
        <v>20</v>
      </c>
      <c r="G59" s="18" t="s">
        <v>21</v>
      </c>
      <c r="H59" s="19">
        <v>35236</v>
      </c>
      <c r="I59" s="17" t="str">
        <f t="shared" si="1"/>
        <v>England</v>
      </c>
      <c r="J59" s="18" t="s">
        <v>13</v>
      </c>
      <c r="K59" s="10">
        <v>7</v>
      </c>
      <c r="L59" s="17" t="s">
        <v>14</v>
      </c>
      <c r="M59" s="17" t="s">
        <v>15</v>
      </c>
      <c r="N59" s="10">
        <v>45</v>
      </c>
      <c r="O59" s="17" t="s">
        <v>16</v>
      </c>
    </row>
    <row r="60" spans="1:15" x14ac:dyDescent="0.3">
      <c r="A60" s="17" t="s">
        <v>126</v>
      </c>
      <c r="B60" s="11" t="s">
        <v>42</v>
      </c>
      <c r="C60" s="15" t="s">
        <v>39</v>
      </c>
      <c r="D60" s="10" t="s">
        <v>9</v>
      </c>
      <c r="E60" s="17" t="s">
        <v>43</v>
      </c>
      <c r="F60" s="17" t="s">
        <v>36</v>
      </c>
      <c r="G60" s="18" t="s">
        <v>40</v>
      </c>
      <c r="H60" s="19">
        <v>35361</v>
      </c>
      <c r="I60" s="17" t="str">
        <f t="shared" si="1"/>
        <v>South Africa</v>
      </c>
      <c r="J60" s="18" t="s">
        <v>13</v>
      </c>
      <c r="K60" s="10">
        <v>2</v>
      </c>
      <c r="L60" s="17" t="s">
        <v>14</v>
      </c>
      <c r="M60" s="17" t="s">
        <v>15</v>
      </c>
      <c r="N60" s="10">
        <v>10</v>
      </c>
      <c r="O60" s="17" t="s">
        <v>16</v>
      </c>
    </row>
    <row r="61" spans="1:15" x14ac:dyDescent="0.3">
      <c r="A61" s="17" t="s">
        <v>127</v>
      </c>
      <c r="B61" s="11" t="s">
        <v>49</v>
      </c>
      <c r="C61" s="15" t="s">
        <v>39</v>
      </c>
      <c r="D61" s="10" t="s">
        <v>9</v>
      </c>
      <c r="E61" s="17" t="s">
        <v>34</v>
      </c>
      <c r="F61" s="17" t="s">
        <v>36</v>
      </c>
      <c r="G61" s="18" t="s">
        <v>128</v>
      </c>
      <c r="H61" s="19">
        <v>35382</v>
      </c>
      <c r="I61" s="17" t="str">
        <f t="shared" si="1"/>
        <v>India</v>
      </c>
      <c r="J61" s="18" t="s">
        <v>13</v>
      </c>
      <c r="K61" s="10">
        <v>4</v>
      </c>
      <c r="L61" s="17" t="s">
        <v>14</v>
      </c>
      <c r="M61" s="17" t="s">
        <v>15</v>
      </c>
      <c r="N61" s="10">
        <v>20</v>
      </c>
      <c r="O61" s="17" t="s">
        <v>16</v>
      </c>
    </row>
    <row r="62" spans="1:15" x14ac:dyDescent="0.3">
      <c r="A62" s="17" t="s">
        <v>129</v>
      </c>
      <c r="B62" s="11" t="s">
        <v>49</v>
      </c>
      <c r="C62" s="15" t="s">
        <v>39</v>
      </c>
      <c r="D62" s="10" t="s">
        <v>9</v>
      </c>
      <c r="E62" s="17" t="s">
        <v>43</v>
      </c>
      <c r="F62" s="17" t="s">
        <v>36</v>
      </c>
      <c r="G62" s="18" t="s">
        <v>130</v>
      </c>
      <c r="H62" s="19">
        <v>35385</v>
      </c>
      <c r="I62" s="17" t="str">
        <f t="shared" si="1"/>
        <v>India</v>
      </c>
      <c r="J62" s="18" t="s">
        <v>13</v>
      </c>
      <c r="K62" s="10">
        <v>2</v>
      </c>
      <c r="L62" s="17" t="s">
        <v>14</v>
      </c>
      <c r="M62" s="17" t="s">
        <v>15</v>
      </c>
      <c r="N62" s="10">
        <v>10</v>
      </c>
      <c r="O62" s="17" t="s">
        <v>16</v>
      </c>
    </row>
    <row r="63" spans="1:15" x14ac:dyDescent="0.3">
      <c r="A63" s="17" t="s">
        <v>131</v>
      </c>
      <c r="B63" s="11" t="s">
        <v>7</v>
      </c>
      <c r="C63" s="15" t="s">
        <v>8</v>
      </c>
      <c r="D63" s="10" t="s">
        <v>9</v>
      </c>
      <c r="E63" s="17" t="s">
        <v>29</v>
      </c>
      <c r="F63" s="17" t="s">
        <v>20</v>
      </c>
      <c r="G63" s="18" t="s">
        <v>100</v>
      </c>
      <c r="H63" s="19">
        <v>35397</v>
      </c>
      <c r="I63" s="17" t="str">
        <f t="shared" si="1"/>
        <v>Pakistan</v>
      </c>
      <c r="J63" s="18" t="s">
        <v>13</v>
      </c>
      <c r="K63" s="10">
        <v>2</v>
      </c>
      <c r="L63" s="17" t="s">
        <v>14</v>
      </c>
      <c r="M63" s="17" t="s">
        <v>15</v>
      </c>
      <c r="N63" s="10">
        <v>10</v>
      </c>
      <c r="O63" s="17" t="s">
        <v>16</v>
      </c>
    </row>
    <row r="64" spans="1:15" x14ac:dyDescent="0.3">
      <c r="A64" s="17" t="s">
        <v>132</v>
      </c>
      <c r="B64" s="11" t="s">
        <v>33</v>
      </c>
      <c r="C64" s="15" t="s">
        <v>34</v>
      </c>
      <c r="D64" s="10" t="s">
        <v>9</v>
      </c>
      <c r="E64" s="17" t="s">
        <v>35</v>
      </c>
      <c r="F64" s="17" t="s">
        <v>36</v>
      </c>
      <c r="G64" s="18" t="s">
        <v>45</v>
      </c>
      <c r="H64" s="19">
        <v>35415</v>
      </c>
      <c r="I64" s="17" t="str">
        <f t="shared" si="1"/>
        <v>West Indies</v>
      </c>
      <c r="J64" s="18" t="s">
        <v>13</v>
      </c>
      <c r="K64" s="10">
        <v>1</v>
      </c>
      <c r="L64" s="17" t="s">
        <v>14</v>
      </c>
      <c r="M64" s="17" t="s">
        <v>15</v>
      </c>
      <c r="N64" s="10">
        <v>5</v>
      </c>
      <c r="O64" s="17" t="s">
        <v>16</v>
      </c>
    </row>
    <row r="65" spans="1:15" x14ac:dyDescent="0.3">
      <c r="A65" s="17" t="s">
        <v>133</v>
      </c>
      <c r="B65" s="11" t="s">
        <v>49</v>
      </c>
      <c r="C65" s="15" t="s">
        <v>43</v>
      </c>
      <c r="D65" s="10" t="s">
        <v>9</v>
      </c>
      <c r="E65" s="17" t="s">
        <v>39</v>
      </c>
      <c r="F65" s="17" t="s">
        <v>44</v>
      </c>
      <c r="G65" s="18" t="s">
        <v>107</v>
      </c>
      <c r="H65" s="19">
        <v>35425</v>
      </c>
      <c r="I65" s="17" t="str">
        <f t="shared" si="1"/>
        <v>India</v>
      </c>
      <c r="J65" s="18" t="s">
        <v>13</v>
      </c>
      <c r="K65" s="10">
        <v>3</v>
      </c>
      <c r="L65" s="17" t="s">
        <v>14</v>
      </c>
      <c r="M65" s="17" t="s">
        <v>15</v>
      </c>
      <c r="N65" s="10">
        <v>15</v>
      </c>
      <c r="O65" s="17" t="s">
        <v>16</v>
      </c>
    </row>
    <row r="66" spans="1:15" x14ac:dyDescent="0.3">
      <c r="A66" s="17" t="s">
        <v>134</v>
      </c>
      <c r="B66" s="11" t="s">
        <v>7</v>
      </c>
      <c r="C66" s="15" t="s">
        <v>34</v>
      </c>
      <c r="D66" s="10" t="s">
        <v>9</v>
      </c>
      <c r="E66" s="17" t="s">
        <v>8</v>
      </c>
      <c r="F66" s="17" t="s">
        <v>36</v>
      </c>
      <c r="G66" s="18" t="s">
        <v>45</v>
      </c>
      <c r="H66" s="19">
        <v>35446</v>
      </c>
      <c r="I66" s="17" t="str">
        <f t="shared" ref="I66:I97" si="2">B66</f>
        <v>Pakistan</v>
      </c>
      <c r="J66" s="18" t="s">
        <v>13</v>
      </c>
      <c r="K66" s="10">
        <v>2</v>
      </c>
      <c r="L66" s="17" t="s">
        <v>14</v>
      </c>
      <c r="M66" s="17" t="s">
        <v>15</v>
      </c>
      <c r="N66" s="10">
        <v>10</v>
      </c>
      <c r="O66" s="17" t="s">
        <v>16</v>
      </c>
    </row>
    <row r="67" spans="1:15" x14ac:dyDescent="0.3">
      <c r="A67" s="17" t="s">
        <v>135</v>
      </c>
      <c r="B67" s="11" t="s">
        <v>49</v>
      </c>
      <c r="C67" s="15" t="s">
        <v>39</v>
      </c>
      <c r="D67" s="10" t="s">
        <v>9</v>
      </c>
      <c r="E67" s="17" t="s">
        <v>75</v>
      </c>
      <c r="F67" s="17" t="s">
        <v>36</v>
      </c>
      <c r="G67" s="18" t="s">
        <v>136</v>
      </c>
      <c r="H67" s="19">
        <v>35478</v>
      </c>
      <c r="I67" s="17" t="str">
        <f t="shared" si="2"/>
        <v>India</v>
      </c>
      <c r="J67" s="18" t="s">
        <v>13</v>
      </c>
      <c r="K67" s="10">
        <v>5</v>
      </c>
      <c r="L67" s="17" t="s">
        <v>14</v>
      </c>
      <c r="M67" s="17" t="s">
        <v>15</v>
      </c>
      <c r="N67" s="10">
        <v>25</v>
      </c>
      <c r="O67" s="17" t="s">
        <v>16</v>
      </c>
    </row>
    <row r="68" spans="1:15" x14ac:dyDescent="0.3">
      <c r="A68" s="17" t="s">
        <v>137</v>
      </c>
      <c r="B68" s="11" t="s">
        <v>33</v>
      </c>
      <c r="C68" s="15" t="s">
        <v>35</v>
      </c>
      <c r="D68" s="10" t="s">
        <v>9</v>
      </c>
      <c r="E68" s="17" t="s">
        <v>39</v>
      </c>
      <c r="F68" s="17" t="s">
        <v>11</v>
      </c>
      <c r="G68" s="18" t="s">
        <v>53</v>
      </c>
      <c r="H68" s="19">
        <v>35516</v>
      </c>
      <c r="I68" s="17" t="str">
        <f t="shared" si="2"/>
        <v>West Indies</v>
      </c>
      <c r="J68" s="18" t="s">
        <v>13</v>
      </c>
      <c r="K68" s="10">
        <v>8</v>
      </c>
      <c r="L68" s="17" t="s">
        <v>14</v>
      </c>
      <c r="M68" s="17" t="s">
        <v>15</v>
      </c>
      <c r="N68" s="10">
        <v>55</v>
      </c>
      <c r="O68" s="17" t="s">
        <v>16</v>
      </c>
    </row>
    <row r="69" spans="1:15" x14ac:dyDescent="0.3">
      <c r="A69" s="17" t="s">
        <v>138</v>
      </c>
      <c r="B69" s="11" t="s">
        <v>49</v>
      </c>
      <c r="C69" s="15" t="s">
        <v>35</v>
      </c>
      <c r="D69" s="10" t="s">
        <v>9</v>
      </c>
      <c r="E69" s="17" t="s">
        <v>39</v>
      </c>
      <c r="F69" s="17" t="s">
        <v>11</v>
      </c>
      <c r="G69" s="18" t="s">
        <v>53</v>
      </c>
      <c r="H69" s="19">
        <v>35516</v>
      </c>
      <c r="I69" s="17" t="str">
        <f t="shared" si="2"/>
        <v>India</v>
      </c>
      <c r="J69" s="18" t="s">
        <v>13</v>
      </c>
      <c r="K69" s="10">
        <v>4</v>
      </c>
      <c r="L69" s="17" t="s">
        <v>14</v>
      </c>
      <c r="M69" s="17" t="s">
        <v>15</v>
      </c>
      <c r="N69" s="10">
        <v>20</v>
      </c>
      <c r="O69" s="17" t="s">
        <v>16</v>
      </c>
    </row>
    <row r="70" spans="1:15" x14ac:dyDescent="0.3">
      <c r="A70" s="17" t="s">
        <v>139</v>
      </c>
      <c r="B70" s="11" t="s">
        <v>140</v>
      </c>
      <c r="C70" s="15" t="s">
        <v>10</v>
      </c>
      <c r="D70" s="10" t="s">
        <v>9</v>
      </c>
      <c r="E70" s="17" t="s">
        <v>8</v>
      </c>
      <c r="F70" s="17" t="s">
        <v>36</v>
      </c>
      <c r="G70" s="18" t="s">
        <v>59</v>
      </c>
      <c r="H70" s="19">
        <v>35531</v>
      </c>
      <c r="I70" s="17" t="str">
        <f t="shared" si="2"/>
        <v xml:space="preserve">Pakistan </v>
      </c>
      <c r="J70" s="18" t="s">
        <v>13</v>
      </c>
      <c r="K70" s="10">
        <v>1</v>
      </c>
      <c r="L70" s="17" t="s">
        <v>14</v>
      </c>
      <c r="M70" s="17" t="s">
        <v>15</v>
      </c>
      <c r="N70" s="10">
        <v>5</v>
      </c>
      <c r="O70" s="17" t="s">
        <v>16</v>
      </c>
    </row>
    <row r="71" spans="1:15" x14ac:dyDescent="0.3">
      <c r="A71" s="17" t="s">
        <v>141</v>
      </c>
      <c r="B71" s="11" t="s">
        <v>49</v>
      </c>
      <c r="C71" s="15" t="s">
        <v>10</v>
      </c>
      <c r="D71" s="10" t="s">
        <v>9</v>
      </c>
      <c r="E71" s="17" t="s">
        <v>39</v>
      </c>
      <c r="F71" s="17" t="s">
        <v>20</v>
      </c>
      <c r="G71" s="18" t="s">
        <v>55</v>
      </c>
      <c r="H71" s="19">
        <v>35651</v>
      </c>
      <c r="I71" s="17" t="str">
        <f t="shared" si="2"/>
        <v>India</v>
      </c>
      <c r="J71" s="18" t="s">
        <v>13</v>
      </c>
      <c r="K71" s="10">
        <v>22</v>
      </c>
      <c r="L71" s="17" t="s">
        <v>14</v>
      </c>
      <c r="M71" s="17" t="s">
        <v>15</v>
      </c>
      <c r="N71" s="10">
        <v>100</v>
      </c>
      <c r="O71" s="17" t="s">
        <v>16</v>
      </c>
    </row>
    <row r="72" spans="1:15" x14ac:dyDescent="0.3">
      <c r="A72" s="17" t="s">
        <v>142</v>
      </c>
      <c r="B72" s="11" t="s">
        <v>49</v>
      </c>
      <c r="C72" s="15" t="s">
        <v>39</v>
      </c>
      <c r="D72" s="10" t="s">
        <v>9</v>
      </c>
      <c r="E72" s="17" t="s">
        <v>8</v>
      </c>
      <c r="F72" s="17" t="s">
        <v>36</v>
      </c>
      <c r="G72" s="18" t="s">
        <v>143</v>
      </c>
      <c r="H72" s="19">
        <v>35686</v>
      </c>
      <c r="I72" s="17" t="str">
        <f t="shared" si="2"/>
        <v>India</v>
      </c>
      <c r="J72" s="18" t="s">
        <v>13</v>
      </c>
      <c r="K72" s="10">
        <v>1</v>
      </c>
      <c r="L72" s="17" t="s">
        <v>14</v>
      </c>
      <c r="M72" s="17" t="s">
        <v>15</v>
      </c>
      <c r="N72" s="10">
        <v>5</v>
      </c>
      <c r="O72" s="17" t="s">
        <v>16</v>
      </c>
    </row>
    <row r="73" spans="1:15" x14ac:dyDescent="0.3">
      <c r="A73" s="17" t="s">
        <v>144</v>
      </c>
      <c r="B73" s="11" t="s">
        <v>7</v>
      </c>
      <c r="C73" s="15" t="s">
        <v>39</v>
      </c>
      <c r="D73" s="10" t="s">
        <v>9</v>
      </c>
      <c r="E73" s="17" t="s">
        <v>8</v>
      </c>
      <c r="F73" s="17" t="s">
        <v>36</v>
      </c>
      <c r="G73" s="18" t="s">
        <v>143</v>
      </c>
      <c r="H73" s="19">
        <v>35686</v>
      </c>
      <c r="I73" s="17" t="str">
        <f t="shared" si="2"/>
        <v>Pakistan</v>
      </c>
      <c r="J73" s="18" t="s">
        <v>13</v>
      </c>
      <c r="K73" s="10">
        <v>1</v>
      </c>
      <c r="L73" s="17" t="s">
        <v>14</v>
      </c>
      <c r="M73" s="17" t="s">
        <v>15</v>
      </c>
      <c r="N73" s="10">
        <v>5</v>
      </c>
      <c r="O73" s="17" t="s">
        <v>16</v>
      </c>
    </row>
    <row r="74" spans="1:15" x14ac:dyDescent="0.3">
      <c r="A74" s="17" t="s">
        <v>145</v>
      </c>
      <c r="B74" s="11" t="s">
        <v>49</v>
      </c>
      <c r="C74" s="15" t="s">
        <v>39</v>
      </c>
      <c r="D74" s="10" t="s">
        <v>9</v>
      </c>
      <c r="E74" s="17" t="s">
        <v>8</v>
      </c>
      <c r="F74" s="17" t="s">
        <v>36</v>
      </c>
      <c r="G74" s="18" t="s">
        <v>143</v>
      </c>
      <c r="H74" s="19">
        <v>35693</v>
      </c>
      <c r="I74" s="17" t="str">
        <f t="shared" si="2"/>
        <v>India</v>
      </c>
      <c r="J74" s="18" t="s">
        <v>13</v>
      </c>
      <c r="K74" s="10">
        <v>2</v>
      </c>
      <c r="L74" s="17" t="s">
        <v>14</v>
      </c>
      <c r="M74" s="17" t="s">
        <v>15</v>
      </c>
      <c r="N74" s="10">
        <v>10</v>
      </c>
      <c r="O74" s="17" t="s">
        <v>16</v>
      </c>
    </row>
    <row r="75" spans="1:15" x14ac:dyDescent="0.3">
      <c r="A75" s="17" t="s">
        <v>146</v>
      </c>
      <c r="B75" s="11" t="s">
        <v>7</v>
      </c>
      <c r="C75" s="15" t="s">
        <v>39</v>
      </c>
      <c r="D75" s="10" t="s">
        <v>9</v>
      </c>
      <c r="E75" s="17" t="s">
        <v>8</v>
      </c>
      <c r="F75" s="17" t="s">
        <v>36</v>
      </c>
      <c r="G75" s="18" t="s">
        <v>143</v>
      </c>
      <c r="H75" s="19">
        <v>35693</v>
      </c>
      <c r="I75" s="17" t="str">
        <f t="shared" si="2"/>
        <v>Pakistan</v>
      </c>
      <c r="J75" s="18" t="s">
        <v>13</v>
      </c>
      <c r="K75" s="10">
        <v>5</v>
      </c>
      <c r="L75" s="17" t="s">
        <v>14</v>
      </c>
      <c r="M75" s="17" t="s">
        <v>15</v>
      </c>
      <c r="N75" s="10">
        <v>25</v>
      </c>
      <c r="O75" s="17" t="s">
        <v>16</v>
      </c>
    </row>
    <row r="76" spans="1:15" x14ac:dyDescent="0.3">
      <c r="A76" s="17" t="s">
        <v>147</v>
      </c>
      <c r="B76" s="11" t="s">
        <v>7</v>
      </c>
      <c r="C76" s="15" t="s">
        <v>8</v>
      </c>
      <c r="D76" s="10" t="s">
        <v>9</v>
      </c>
      <c r="E76" s="17" t="s">
        <v>39</v>
      </c>
      <c r="F76" s="17" t="s">
        <v>36</v>
      </c>
      <c r="G76" s="18" t="s">
        <v>148</v>
      </c>
      <c r="H76" s="19">
        <v>35705</v>
      </c>
      <c r="I76" s="17" t="str">
        <f t="shared" si="2"/>
        <v>Pakistan</v>
      </c>
      <c r="J76" s="18" t="s">
        <v>13</v>
      </c>
      <c r="K76" s="10">
        <v>1</v>
      </c>
      <c r="L76" s="17" t="s">
        <v>14</v>
      </c>
      <c r="M76" s="17" t="s">
        <v>15</v>
      </c>
      <c r="N76" s="10">
        <v>5</v>
      </c>
      <c r="O76" s="17" t="s">
        <v>16</v>
      </c>
    </row>
    <row r="77" spans="1:15" x14ac:dyDescent="0.3">
      <c r="A77" s="17" t="s">
        <v>149</v>
      </c>
      <c r="B77" s="11" t="s">
        <v>49</v>
      </c>
      <c r="C77" s="15" t="s">
        <v>39</v>
      </c>
      <c r="D77" s="10" t="s">
        <v>9</v>
      </c>
      <c r="E77" s="17" t="s">
        <v>10</v>
      </c>
      <c r="F77" s="17" t="s">
        <v>44</v>
      </c>
      <c r="G77" s="18" t="s">
        <v>150</v>
      </c>
      <c r="H77" s="19">
        <v>35753</v>
      </c>
      <c r="I77" s="17" t="str">
        <f t="shared" si="2"/>
        <v>India</v>
      </c>
      <c r="J77" s="18" t="s">
        <v>13</v>
      </c>
      <c r="K77" s="10">
        <v>7</v>
      </c>
      <c r="L77" s="17" t="s">
        <v>14</v>
      </c>
      <c r="M77" s="17" t="s">
        <v>15</v>
      </c>
      <c r="N77" s="10">
        <v>45</v>
      </c>
      <c r="O77" s="17" t="s">
        <v>16</v>
      </c>
    </row>
    <row r="78" spans="1:15" x14ac:dyDescent="0.3">
      <c r="A78" s="17" t="s">
        <v>151</v>
      </c>
      <c r="B78" s="11" t="s">
        <v>7</v>
      </c>
      <c r="C78" s="15" t="s">
        <v>8</v>
      </c>
      <c r="D78" s="10" t="s">
        <v>9</v>
      </c>
      <c r="E78" s="17" t="s">
        <v>35</v>
      </c>
      <c r="F78" s="17" t="s">
        <v>20</v>
      </c>
      <c r="G78" s="18" t="s">
        <v>100</v>
      </c>
      <c r="H78" s="19">
        <v>35763</v>
      </c>
      <c r="I78" s="17" t="str">
        <f t="shared" si="2"/>
        <v>Pakistan</v>
      </c>
      <c r="J78" s="18" t="s">
        <v>13</v>
      </c>
      <c r="K78" s="10">
        <v>6</v>
      </c>
      <c r="L78" s="17" t="s">
        <v>14</v>
      </c>
      <c r="M78" s="17" t="s">
        <v>15</v>
      </c>
      <c r="N78" s="10">
        <v>35</v>
      </c>
      <c r="O78" s="17" t="s">
        <v>16</v>
      </c>
    </row>
    <row r="79" spans="1:15" x14ac:dyDescent="0.3">
      <c r="A79" s="17" t="s">
        <v>152</v>
      </c>
      <c r="B79" s="11" t="s">
        <v>33</v>
      </c>
      <c r="C79" s="15" t="s">
        <v>8</v>
      </c>
      <c r="D79" s="10" t="s">
        <v>9</v>
      </c>
      <c r="E79" s="17" t="s">
        <v>35</v>
      </c>
      <c r="F79" s="17" t="s">
        <v>20</v>
      </c>
      <c r="G79" s="18" t="s">
        <v>100</v>
      </c>
      <c r="H79" s="19">
        <v>35763</v>
      </c>
      <c r="I79" s="17" t="str">
        <f t="shared" si="2"/>
        <v>West Indies</v>
      </c>
      <c r="J79" s="18" t="s">
        <v>13</v>
      </c>
      <c r="K79" s="10">
        <v>5</v>
      </c>
      <c r="L79" s="17" t="s">
        <v>14</v>
      </c>
      <c r="M79" s="17" t="s">
        <v>15</v>
      </c>
      <c r="N79" s="10">
        <v>25</v>
      </c>
      <c r="O79" s="17" t="s">
        <v>16</v>
      </c>
    </row>
    <row r="80" spans="1:15" x14ac:dyDescent="0.3">
      <c r="A80" s="17" t="s">
        <v>153</v>
      </c>
      <c r="B80" s="11" t="s">
        <v>42</v>
      </c>
      <c r="C80" s="15" t="s">
        <v>29</v>
      </c>
      <c r="D80" s="10" t="s">
        <v>9</v>
      </c>
      <c r="E80" s="17" t="s">
        <v>43</v>
      </c>
      <c r="F80" s="17" t="s">
        <v>36</v>
      </c>
      <c r="G80" s="18" t="s">
        <v>154</v>
      </c>
      <c r="H80" s="19">
        <v>35775</v>
      </c>
      <c r="I80" s="17" t="str">
        <f t="shared" si="2"/>
        <v>South Africa</v>
      </c>
      <c r="J80" s="18" t="s">
        <v>13</v>
      </c>
      <c r="K80" s="10">
        <v>1</v>
      </c>
      <c r="L80" s="17" t="s">
        <v>14</v>
      </c>
      <c r="M80" s="17" t="s">
        <v>15</v>
      </c>
      <c r="N80" s="10">
        <v>5</v>
      </c>
      <c r="O80" s="17" t="s">
        <v>16</v>
      </c>
    </row>
    <row r="81" spans="1:15" x14ac:dyDescent="0.3">
      <c r="A81" s="17" t="s">
        <v>155</v>
      </c>
      <c r="B81" s="11" t="s">
        <v>49</v>
      </c>
      <c r="C81" s="15" t="s">
        <v>39</v>
      </c>
      <c r="D81" s="10" t="s">
        <v>9</v>
      </c>
      <c r="E81" s="17" t="s">
        <v>8</v>
      </c>
      <c r="F81" s="17" t="s">
        <v>36</v>
      </c>
      <c r="G81" s="18" t="s">
        <v>59</v>
      </c>
      <c r="H81" s="19">
        <v>35778</v>
      </c>
      <c r="I81" s="17" t="str">
        <f t="shared" si="2"/>
        <v>India</v>
      </c>
      <c r="J81" s="18" t="s">
        <v>13</v>
      </c>
      <c r="K81" s="10">
        <v>1</v>
      </c>
      <c r="L81" s="17" t="s">
        <v>14</v>
      </c>
      <c r="M81" s="17" t="s">
        <v>15</v>
      </c>
      <c r="N81" s="10">
        <v>5</v>
      </c>
      <c r="O81" s="17" t="s">
        <v>16</v>
      </c>
    </row>
    <row r="82" spans="1:15" x14ac:dyDescent="0.3">
      <c r="A82" s="17" t="s">
        <v>156</v>
      </c>
      <c r="B82" s="11" t="s">
        <v>49</v>
      </c>
      <c r="C82" s="15" t="s">
        <v>39</v>
      </c>
      <c r="D82" s="10" t="s">
        <v>9</v>
      </c>
      <c r="E82" s="17" t="s">
        <v>10</v>
      </c>
      <c r="F82" s="17" t="s">
        <v>44</v>
      </c>
      <c r="G82" s="18" t="s">
        <v>157</v>
      </c>
      <c r="H82" s="19">
        <v>35786</v>
      </c>
      <c r="I82" s="17" t="str">
        <f t="shared" si="2"/>
        <v>India</v>
      </c>
      <c r="J82" s="18" t="s">
        <v>13</v>
      </c>
      <c r="K82" s="10">
        <v>2</v>
      </c>
      <c r="L82" s="17" t="s">
        <v>14</v>
      </c>
      <c r="M82" s="17" t="s">
        <v>15</v>
      </c>
      <c r="N82" s="10">
        <v>10</v>
      </c>
      <c r="O82" s="17" t="s">
        <v>16</v>
      </c>
    </row>
    <row r="83" spans="1:15" x14ac:dyDescent="0.3">
      <c r="A83" s="17" t="s">
        <v>158</v>
      </c>
      <c r="B83" s="11" t="s">
        <v>42</v>
      </c>
      <c r="C83" s="15" t="s">
        <v>43</v>
      </c>
      <c r="D83" s="10" t="s">
        <v>9</v>
      </c>
      <c r="E83" s="17" t="s">
        <v>29</v>
      </c>
      <c r="F83" s="17" t="s">
        <v>36</v>
      </c>
      <c r="G83" s="18" t="s">
        <v>37</v>
      </c>
      <c r="H83" s="19">
        <v>35804</v>
      </c>
      <c r="I83" s="17" t="str">
        <f t="shared" si="2"/>
        <v>South Africa</v>
      </c>
      <c r="J83" s="18" t="s">
        <v>13</v>
      </c>
      <c r="K83" s="10">
        <v>3</v>
      </c>
      <c r="L83" s="17" t="s">
        <v>14</v>
      </c>
      <c r="M83" s="17" t="s">
        <v>15</v>
      </c>
      <c r="N83" s="10">
        <v>15</v>
      </c>
      <c r="O83" s="17" t="s">
        <v>16</v>
      </c>
    </row>
    <row r="84" spans="1:15" x14ac:dyDescent="0.3">
      <c r="A84" s="17" t="s">
        <v>159</v>
      </c>
      <c r="B84" s="11" t="s">
        <v>160</v>
      </c>
      <c r="C84" s="15" t="s">
        <v>34</v>
      </c>
      <c r="D84" s="10" t="s">
        <v>9</v>
      </c>
      <c r="E84" s="17" t="s">
        <v>29</v>
      </c>
      <c r="F84" s="17" t="s">
        <v>36</v>
      </c>
      <c r="G84" s="18" t="s">
        <v>111</v>
      </c>
      <c r="H84" s="19">
        <v>35809</v>
      </c>
      <c r="I84" s="17" t="str">
        <f t="shared" si="2"/>
        <v>New Zealand</v>
      </c>
      <c r="J84" s="18" t="s">
        <v>13</v>
      </c>
      <c r="K84" s="10">
        <v>1</v>
      </c>
      <c r="L84" s="17" t="s">
        <v>14</v>
      </c>
      <c r="M84" s="17" t="s">
        <v>15</v>
      </c>
      <c r="N84" s="10">
        <v>5</v>
      </c>
      <c r="O84" s="17" t="s">
        <v>16</v>
      </c>
    </row>
    <row r="85" spans="1:15" x14ac:dyDescent="0.3">
      <c r="A85" s="17" t="s">
        <v>161</v>
      </c>
      <c r="B85" s="11" t="s">
        <v>42</v>
      </c>
      <c r="C85" s="15" t="s">
        <v>43</v>
      </c>
      <c r="D85" s="10" t="s">
        <v>9</v>
      </c>
      <c r="E85" s="17" t="s">
        <v>8</v>
      </c>
      <c r="F85" s="17" t="s">
        <v>44</v>
      </c>
      <c r="G85" s="18" t="s">
        <v>107</v>
      </c>
      <c r="H85" s="19">
        <v>35840</v>
      </c>
      <c r="I85" s="17" t="str">
        <f t="shared" si="2"/>
        <v>South Africa</v>
      </c>
      <c r="J85" s="18" t="s">
        <v>13</v>
      </c>
      <c r="K85" s="10">
        <v>4</v>
      </c>
      <c r="L85" s="17" t="s">
        <v>14</v>
      </c>
      <c r="M85" s="17" t="s">
        <v>15</v>
      </c>
      <c r="N85" s="10">
        <v>20</v>
      </c>
      <c r="O85" s="17" t="s">
        <v>16</v>
      </c>
    </row>
    <row r="86" spans="1:15" x14ac:dyDescent="0.3">
      <c r="A86" s="17" t="s">
        <v>162</v>
      </c>
      <c r="B86" s="11" t="s">
        <v>7</v>
      </c>
      <c r="C86" s="15" t="s">
        <v>43</v>
      </c>
      <c r="D86" s="10" t="s">
        <v>9</v>
      </c>
      <c r="E86" s="17" t="s">
        <v>8</v>
      </c>
      <c r="F86" s="17" t="s">
        <v>44</v>
      </c>
      <c r="G86" s="18" t="s">
        <v>107</v>
      </c>
      <c r="H86" s="19">
        <v>35840</v>
      </c>
      <c r="I86" s="17" t="str">
        <f t="shared" si="2"/>
        <v>Pakistan</v>
      </c>
      <c r="J86" s="18" t="s">
        <v>13</v>
      </c>
      <c r="K86" s="10">
        <v>9</v>
      </c>
      <c r="L86" s="17" t="s">
        <v>14</v>
      </c>
      <c r="M86" s="17" t="s">
        <v>15</v>
      </c>
      <c r="N86" s="10">
        <v>65</v>
      </c>
      <c r="O86" s="17" t="s">
        <v>16</v>
      </c>
    </row>
    <row r="87" spans="1:15" x14ac:dyDescent="0.3">
      <c r="A87" s="17" t="s">
        <v>163</v>
      </c>
      <c r="B87" s="11" t="s">
        <v>7</v>
      </c>
      <c r="C87" s="15" t="s">
        <v>43</v>
      </c>
      <c r="D87" s="10" t="s">
        <v>9</v>
      </c>
      <c r="E87" s="17" t="s">
        <v>8</v>
      </c>
      <c r="F87" s="17" t="s">
        <v>11</v>
      </c>
      <c r="G87" s="18" t="s">
        <v>57</v>
      </c>
      <c r="H87" s="19">
        <v>35860</v>
      </c>
      <c r="I87" s="17" t="str">
        <f t="shared" si="2"/>
        <v>Pakistan</v>
      </c>
      <c r="J87" s="18" t="s">
        <v>13</v>
      </c>
      <c r="K87" s="10">
        <v>6</v>
      </c>
      <c r="L87" s="17" t="s">
        <v>14</v>
      </c>
      <c r="M87" s="17" t="s">
        <v>15</v>
      </c>
      <c r="N87" s="10">
        <v>35</v>
      </c>
      <c r="O87" s="17" t="s">
        <v>16</v>
      </c>
    </row>
    <row r="88" spans="1:15" x14ac:dyDescent="0.3">
      <c r="A88" s="17" t="s">
        <v>164</v>
      </c>
      <c r="B88" s="11" t="s">
        <v>7</v>
      </c>
      <c r="C88" s="15" t="s">
        <v>75</v>
      </c>
      <c r="D88" s="10" t="s">
        <v>9</v>
      </c>
      <c r="E88" s="17" t="s">
        <v>8</v>
      </c>
      <c r="F88" s="17" t="s">
        <v>44</v>
      </c>
      <c r="G88" s="18" t="s">
        <v>165</v>
      </c>
      <c r="H88" s="19">
        <v>35868</v>
      </c>
      <c r="I88" s="17" t="str">
        <f t="shared" si="2"/>
        <v>Pakistan</v>
      </c>
      <c r="J88" s="18" t="s">
        <v>13</v>
      </c>
      <c r="K88" s="10">
        <v>6</v>
      </c>
      <c r="L88" s="17" t="s">
        <v>14</v>
      </c>
      <c r="M88" s="17" t="s">
        <v>15</v>
      </c>
      <c r="N88" s="10">
        <v>35</v>
      </c>
      <c r="O88" s="17" t="s">
        <v>16</v>
      </c>
    </row>
    <row r="89" spans="1:15" x14ac:dyDescent="0.3">
      <c r="A89" s="17" t="s">
        <v>166</v>
      </c>
      <c r="B89" s="11" t="s">
        <v>85</v>
      </c>
      <c r="C89" s="15" t="s">
        <v>39</v>
      </c>
      <c r="D89" s="10" t="s">
        <v>9</v>
      </c>
      <c r="E89" s="17" t="s">
        <v>34</v>
      </c>
      <c r="F89" s="17" t="s">
        <v>36</v>
      </c>
      <c r="G89" s="18" t="s">
        <v>167</v>
      </c>
      <c r="H89" s="19">
        <v>35886</v>
      </c>
      <c r="I89" s="17" t="str">
        <f t="shared" si="2"/>
        <v>Australia</v>
      </c>
      <c r="J89" s="18" t="s">
        <v>13</v>
      </c>
      <c r="K89" s="10">
        <v>1</v>
      </c>
      <c r="L89" s="17" t="s">
        <v>14</v>
      </c>
      <c r="M89" s="17" t="s">
        <v>15</v>
      </c>
      <c r="N89" s="10">
        <v>5</v>
      </c>
      <c r="O89" s="17" t="s">
        <v>16</v>
      </c>
    </row>
    <row r="90" spans="1:15" x14ac:dyDescent="0.3">
      <c r="A90" s="17" t="s">
        <v>168</v>
      </c>
      <c r="B90" s="11" t="s">
        <v>169</v>
      </c>
      <c r="C90" s="15" t="s">
        <v>39</v>
      </c>
      <c r="D90" s="10" t="s">
        <v>9</v>
      </c>
      <c r="E90" s="17" t="s">
        <v>34</v>
      </c>
      <c r="F90" s="17" t="s">
        <v>36</v>
      </c>
      <c r="G90" s="18" t="s">
        <v>167</v>
      </c>
      <c r="H90" s="19">
        <v>35886</v>
      </c>
      <c r="I90" s="17" t="str">
        <f t="shared" si="2"/>
        <v xml:space="preserve">India </v>
      </c>
      <c r="J90" s="18" t="s">
        <v>13</v>
      </c>
      <c r="K90" s="10">
        <v>2</v>
      </c>
      <c r="L90" s="17" t="s">
        <v>14</v>
      </c>
      <c r="M90" s="17" t="s">
        <v>15</v>
      </c>
      <c r="N90" s="10">
        <v>10</v>
      </c>
      <c r="O90" s="17" t="s">
        <v>16</v>
      </c>
    </row>
    <row r="91" spans="1:15" x14ac:dyDescent="0.3">
      <c r="A91" s="17" t="s">
        <v>170</v>
      </c>
      <c r="B91" s="11" t="s">
        <v>171</v>
      </c>
      <c r="C91" s="15" t="s">
        <v>39</v>
      </c>
      <c r="D91" s="10" t="s">
        <v>9</v>
      </c>
      <c r="E91" s="17" t="s">
        <v>75</v>
      </c>
      <c r="F91" s="17" t="s">
        <v>36</v>
      </c>
      <c r="G91" s="18" t="s">
        <v>172</v>
      </c>
      <c r="H91" s="19">
        <v>35890</v>
      </c>
      <c r="I91" s="17" t="str">
        <f t="shared" si="2"/>
        <v xml:space="preserve">Zimbabwe </v>
      </c>
      <c r="J91" s="18" t="s">
        <v>13</v>
      </c>
      <c r="K91" s="10">
        <v>1</v>
      </c>
      <c r="L91" s="17" t="s">
        <v>14</v>
      </c>
      <c r="M91" s="17" t="s">
        <v>15</v>
      </c>
      <c r="N91" s="10">
        <v>5</v>
      </c>
      <c r="O91" s="17" t="s">
        <v>16</v>
      </c>
    </row>
    <row r="92" spans="1:15" x14ac:dyDescent="0.3">
      <c r="A92" s="17" t="s">
        <v>173</v>
      </c>
      <c r="B92" s="11" t="s">
        <v>7</v>
      </c>
      <c r="C92" s="15" t="s">
        <v>10</v>
      </c>
      <c r="D92" s="10" t="s">
        <v>9</v>
      </c>
      <c r="E92" s="17" t="s">
        <v>8</v>
      </c>
      <c r="F92" s="17" t="s">
        <v>36</v>
      </c>
      <c r="G92" s="18" t="s">
        <v>174</v>
      </c>
      <c r="H92" s="19">
        <v>35892</v>
      </c>
      <c r="I92" s="17" t="str">
        <f t="shared" si="2"/>
        <v>Pakistan</v>
      </c>
      <c r="J92" s="18" t="s">
        <v>13</v>
      </c>
      <c r="K92" s="10">
        <v>1</v>
      </c>
      <c r="L92" s="17" t="s">
        <v>14</v>
      </c>
      <c r="M92" s="17" t="s">
        <v>15</v>
      </c>
      <c r="N92" s="10">
        <v>5</v>
      </c>
      <c r="O92" s="17" t="s">
        <v>16</v>
      </c>
    </row>
    <row r="93" spans="1:15" x14ac:dyDescent="0.3">
      <c r="A93" s="17" t="s">
        <v>175</v>
      </c>
      <c r="B93" s="11" t="s">
        <v>49</v>
      </c>
      <c r="C93" s="15" t="s">
        <v>39</v>
      </c>
      <c r="D93" s="10" t="s">
        <v>9</v>
      </c>
      <c r="E93" s="17" t="s">
        <v>75</v>
      </c>
      <c r="F93" s="17" t="s">
        <v>36</v>
      </c>
      <c r="G93" s="18" t="s">
        <v>176</v>
      </c>
      <c r="H93" s="19">
        <v>35894</v>
      </c>
      <c r="I93" s="17" t="str">
        <f t="shared" si="2"/>
        <v>India</v>
      </c>
      <c r="J93" s="18" t="s">
        <v>13</v>
      </c>
      <c r="K93" s="10">
        <v>4</v>
      </c>
      <c r="L93" s="17" t="s">
        <v>14</v>
      </c>
      <c r="M93" s="17" t="s">
        <v>15</v>
      </c>
      <c r="N93" s="10">
        <v>20</v>
      </c>
      <c r="O93" s="17" t="s">
        <v>16</v>
      </c>
    </row>
    <row r="94" spans="1:15" x14ac:dyDescent="0.3">
      <c r="A94" s="17" t="s">
        <v>177</v>
      </c>
      <c r="B94" s="11" t="s">
        <v>7</v>
      </c>
      <c r="C94" s="15" t="s">
        <v>10</v>
      </c>
      <c r="D94" s="10" t="s">
        <v>9</v>
      </c>
      <c r="E94" s="17" t="s">
        <v>8</v>
      </c>
      <c r="F94" s="17" t="s">
        <v>36</v>
      </c>
      <c r="G94" s="18" t="s">
        <v>178</v>
      </c>
      <c r="H94" s="19">
        <v>35900</v>
      </c>
      <c r="I94" s="17" t="str">
        <f t="shared" si="2"/>
        <v>Pakistan</v>
      </c>
      <c r="J94" s="18" t="s">
        <v>13</v>
      </c>
      <c r="K94" s="10">
        <v>1</v>
      </c>
      <c r="L94" s="17" t="s">
        <v>14</v>
      </c>
      <c r="M94" s="17" t="s">
        <v>15</v>
      </c>
      <c r="N94" s="10">
        <v>5</v>
      </c>
      <c r="O94" s="17" t="s">
        <v>16</v>
      </c>
    </row>
    <row r="95" spans="1:15" x14ac:dyDescent="0.3">
      <c r="A95" s="17" t="s">
        <v>179</v>
      </c>
      <c r="B95" s="11" t="s">
        <v>18</v>
      </c>
      <c r="C95" s="15" t="s">
        <v>19</v>
      </c>
      <c r="D95" s="10" t="s">
        <v>9</v>
      </c>
      <c r="E95" s="17" t="s">
        <v>43</v>
      </c>
      <c r="F95" s="17" t="s">
        <v>20</v>
      </c>
      <c r="G95" s="18" t="s">
        <v>180</v>
      </c>
      <c r="H95" s="19">
        <v>35964</v>
      </c>
      <c r="I95" s="17" t="str">
        <f t="shared" si="2"/>
        <v>England</v>
      </c>
      <c r="J95" s="18" t="s">
        <v>13</v>
      </c>
      <c r="K95" s="10">
        <v>1</v>
      </c>
      <c r="L95" s="17" t="s">
        <v>14</v>
      </c>
      <c r="M95" s="17" t="s">
        <v>15</v>
      </c>
      <c r="N95" s="10">
        <v>5</v>
      </c>
      <c r="O95" s="17" t="s">
        <v>16</v>
      </c>
    </row>
    <row r="96" spans="1:15" x14ac:dyDescent="0.3">
      <c r="A96" s="17" t="s">
        <v>181</v>
      </c>
      <c r="B96" s="11" t="s">
        <v>49</v>
      </c>
      <c r="C96" s="15" t="s">
        <v>10</v>
      </c>
      <c r="D96" s="10" t="s">
        <v>9</v>
      </c>
      <c r="E96" s="17" t="s">
        <v>39</v>
      </c>
      <c r="F96" s="17" t="s">
        <v>36</v>
      </c>
      <c r="G96" s="18" t="s">
        <v>182</v>
      </c>
      <c r="H96" s="19">
        <v>35983</v>
      </c>
      <c r="I96" s="17" t="str">
        <f t="shared" si="2"/>
        <v>India</v>
      </c>
      <c r="J96" s="18" t="s">
        <v>13</v>
      </c>
      <c r="K96" s="10">
        <v>2</v>
      </c>
      <c r="L96" s="17" t="s">
        <v>14</v>
      </c>
      <c r="M96" s="17" t="s">
        <v>15</v>
      </c>
      <c r="N96" s="10">
        <v>10</v>
      </c>
      <c r="O96" s="17" t="s">
        <v>16</v>
      </c>
    </row>
    <row r="97" spans="1:15" x14ac:dyDescent="0.3">
      <c r="A97" s="17" t="s">
        <v>183</v>
      </c>
      <c r="B97" s="11" t="s">
        <v>49</v>
      </c>
      <c r="C97" s="15" t="s">
        <v>39</v>
      </c>
      <c r="D97" s="10" t="s">
        <v>9</v>
      </c>
      <c r="E97" s="17" t="s">
        <v>8</v>
      </c>
      <c r="F97" s="17" t="s">
        <v>90</v>
      </c>
      <c r="G97" s="18" t="s">
        <v>143</v>
      </c>
      <c r="H97" s="19">
        <v>36058</v>
      </c>
      <c r="I97" s="17" t="str">
        <f t="shared" si="2"/>
        <v>India</v>
      </c>
      <c r="J97" s="18" t="s">
        <v>13</v>
      </c>
      <c r="K97" s="10">
        <v>2</v>
      </c>
      <c r="L97" s="17" t="s">
        <v>14</v>
      </c>
      <c r="M97" s="17" t="s">
        <v>15</v>
      </c>
      <c r="N97" s="10">
        <v>10</v>
      </c>
      <c r="O97" s="17" t="s">
        <v>16</v>
      </c>
    </row>
    <row r="98" spans="1:15" x14ac:dyDescent="0.3">
      <c r="A98" s="17" t="s">
        <v>184</v>
      </c>
      <c r="B98" s="11" t="s">
        <v>49</v>
      </c>
      <c r="C98" s="15" t="s">
        <v>34</v>
      </c>
      <c r="D98" s="10" t="s">
        <v>9</v>
      </c>
      <c r="E98" s="17" t="s">
        <v>49</v>
      </c>
      <c r="F98" s="17" t="s">
        <v>36</v>
      </c>
      <c r="G98" s="18" t="s">
        <v>185</v>
      </c>
      <c r="H98" s="19">
        <v>36066</v>
      </c>
      <c r="I98" s="17" t="str">
        <f t="shared" ref="I98:I129" si="3">B98</f>
        <v>India</v>
      </c>
      <c r="J98" s="18" t="s">
        <v>13</v>
      </c>
      <c r="K98" s="10">
        <v>3</v>
      </c>
      <c r="L98" s="17" t="s">
        <v>14</v>
      </c>
      <c r="M98" s="17" t="s">
        <v>15</v>
      </c>
      <c r="N98" s="10">
        <v>20</v>
      </c>
      <c r="O98" s="17" t="s">
        <v>16</v>
      </c>
    </row>
    <row r="99" spans="1:15" x14ac:dyDescent="0.3">
      <c r="A99" s="17" t="s">
        <v>186</v>
      </c>
      <c r="B99" s="11" t="s">
        <v>171</v>
      </c>
      <c r="C99" s="15" t="s">
        <v>75</v>
      </c>
      <c r="D99" s="10" t="s">
        <v>9</v>
      </c>
      <c r="E99" s="17" t="s">
        <v>39</v>
      </c>
      <c r="F99" s="17" t="s">
        <v>187</v>
      </c>
      <c r="G99" s="18" t="s">
        <v>76</v>
      </c>
      <c r="H99" s="19">
        <v>36075</v>
      </c>
      <c r="I99" s="17" t="str">
        <f t="shared" si="3"/>
        <v xml:space="preserve">Zimbabwe </v>
      </c>
      <c r="J99" s="18" t="s">
        <v>13</v>
      </c>
      <c r="K99" s="10">
        <v>4</v>
      </c>
      <c r="L99" s="17" t="s">
        <v>14</v>
      </c>
      <c r="M99" s="17" t="s">
        <v>15</v>
      </c>
      <c r="N99" s="10">
        <v>20</v>
      </c>
      <c r="O99" s="17" t="s">
        <v>16</v>
      </c>
    </row>
    <row r="100" spans="1:15" x14ac:dyDescent="0.3">
      <c r="A100" s="17" t="s">
        <v>188</v>
      </c>
      <c r="B100" s="11" t="s">
        <v>140</v>
      </c>
      <c r="C100" s="15" t="s">
        <v>8</v>
      </c>
      <c r="D100" s="10" t="s">
        <v>9</v>
      </c>
      <c r="E100" s="17" t="s">
        <v>34</v>
      </c>
      <c r="F100" s="17" t="s">
        <v>20</v>
      </c>
      <c r="G100" s="18" t="s">
        <v>189</v>
      </c>
      <c r="H100" s="19">
        <v>36117</v>
      </c>
      <c r="I100" s="17" t="str">
        <f t="shared" si="3"/>
        <v xml:space="preserve">Pakistan </v>
      </c>
      <c r="J100" s="18" t="s">
        <v>13</v>
      </c>
      <c r="K100" s="10">
        <v>3</v>
      </c>
      <c r="L100" s="17" t="s">
        <v>14</v>
      </c>
      <c r="M100" s="17" t="s">
        <v>15</v>
      </c>
      <c r="N100" s="10">
        <v>15</v>
      </c>
      <c r="O100" s="17" t="s">
        <v>16</v>
      </c>
    </row>
    <row r="101" spans="1:15" x14ac:dyDescent="0.3">
      <c r="A101" s="17" t="s">
        <v>190</v>
      </c>
      <c r="B101" s="11" t="s">
        <v>191</v>
      </c>
      <c r="C101" s="15" t="s">
        <v>43</v>
      </c>
      <c r="D101" s="10" t="s">
        <v>9</v>
      </c>
      <c r="E101" s="17" t="s">
        <v>35</v>
      </c>
      <c r="F101" s="17" t="s">
        <v>44</v>
      </c>
      <c r="G101" s="18" t="s">
        <v>107</v>
      </c>
      <c r="H101" s="19">
        <v>36125</v>
      </c>
      <c r="I101" s="17" t="str">
        <f t="shared" si="3"/>
        <v xml:space="preserve">West Indies </v>
      </c>
      <c r="J101" s="18" t="s">
        <v>13</v>
      </c>
      <c r="K101" s="10">
        <v>2</v>
      </c>
      <c r="L101" s="17" t="s">
        <v>14</v>
      </c>
      <c r="M101" s="17" t="s">
        <v>15</v>
      </c>
      <c r="N101" s="10">
        <v>10</v>
      </c>
      <c r="O101" s="17" t="s">
        <v>16</v>
      </c>
    </row>
    <row r="102" spans="1:15" x14ac:dyDescent="0.3">
      <c r="A102" s="17" t="s">
        <v>192</v>
      </c>
      <c r="B102" s="11" t="s">
        <v>7</v>
      </c>
      <c r="C102" s="15" t="s">
        <v>8</v>
      </c>
      <c r="D102" s="10" t="s">
        <v>9</v>
      </c>
      <c r="E102" s="17" t="s">
        <v>75</v>
      </c>
      <c r="F102" s="17" t="s">
        <v>44</v>
      </c>
      <c r="G102" s="18" t="s">
        <v>189</v>
      </c>
      <c r="H102" s="19">
        <v>36126</v>
      </c>
      <c r="I102" s="17" t="str">
        <f t="shared" si="3"/>
        <v>Pakistan</v>
      </c>
      <c r="J102" s="18" t="s">
        <v>13</v>
      </c>
      <c r="K102" s="10">
        <v>3</v>
      </c>
      <c r="L102" s="17" t="s">
        <v>14</v>
      </c>
      <c r="M102" s="17" t="s">
        <v>15</v>
      </c>
      <c r="N102" s="10">
        <v>15</v>
      </c>
      <c r="O102" s="17" t="s">
        <v>16</v>
      </c>
    </row>
    <row r="103" spans="1:15" x14ac:dyDescent="0.3">
      <c r="A103" s="17" t="s">
        <v>193</v>
      </c>
      <c r="B103" s="11" t="s">
        <v>7</v>
      </c>
      <c r="C103" s="15" t="s">
        <v>8</v>
      </c>
      <c r="D103" s="10" t="s">
        <v>9</v>
      </c>
      <c r="E103" s="17" t="s">
        <v>75</v>
      </c>
      <c r="F103" s="17" t="s">
        <v>20</v>
      </c>
      <c r="G103" s="18" t="s">
        <v>148</v>
      </c>
      <c r="H103" s="19">
        <v>36139</v>
      </c>
      <c r="I103" s="17" t="str">
        <f t="shared" si="3"/>
        <v>Pakistan</v>
      </c>
      <c r="J103" s="18" t="s">
        <v>13</v>
      </c>
      <c r="K103" s="10">
        <v>2</v>
      </c>
      <c r="L103" s="17" t="s">
        <v>14</v>
      </c>
      <c r="M103" s="17" t="s">
        <v>15</v>
      </c>
      <c r="N103" s="10">
        <v>10</v>
      </c>
      <c r="O103" s="17" t="s">
        <v>16</v>
      </c>
    </row>
    <row r="104" spans="1:15" x14ac:dyDescent="0.3">
      <c r="A104" s="17" t="s">
        <v>194</v>
      </c>
      <c r="B104" s="11" t="s">
        <v>116</v>
      </c>
      <c r="C104" s="15" t="s">
        <v>8</v>
      </c>
      <c r="D104" s="10" t="s">
        <v>9</v>
      </c>
      <c r="E104" s="17" t="s">
        <v>75</v>
      </c>
      <c r="F104" s="17" t="s">
        <v>20</v>
      </c>
      <c r="G104" s="18" t="s">
        <v>148</v>
      </c>
      <c r="H104" s="19">
        <v>36139</v>
      </c>
      <c r="I104" s="17" t="str">
        <f t="shared" si="3"/>
        <v>Zimbabwe</v>
      </c>
      <c r="J104" s="18" t="s">
        <v>13</v>
      </c>
      <c r="K104" s="10">
        <v>3</v>
      </c>
      <c r="L104" s="17" t="s">
        <v>14</v>
      </c>
      <c r="M104" s="17" t="s">
        <v>15</v>
      </c>
      <c r="N104" s="10">
        <v>15</v>
      </c>
      <c r="O104" s="17" t="s">
        <v>16</v>
      </c>
    </row>
    <row r="105" spans="1:15" x14ac:dyDescent="0.3">
      <c r="A105" s="17" t="s">
        <v>195</v>
      </c>
      <c r="B105" s="11" t="s">
        <v>191</v>
      </c>
      <c r="C105" s="15" t="s">
        <v>43</v>
      </c>
      <c r="D105" s="10" t="s">
        <v>9</v>
      </c>
      <c r="E105" s="17" t="s">
        <v>35</v>
      </c>
      <c r="F105" s="17" t="s">
        <v>20</v>
      </c>
      <c r="G105" s="18" t="s">
        <v>57</v>
      </c>
      <c r="H105" s="19">
        <v>36139</v>
      </c>
      <c r="I105" s="17" t="str">
        <f t="shared" si="3"/>
        <v xml:space="preserve">West Indies </v>
      </c>
      <c r="J105" s="18" t="s">
        <v>13</v>
      </c>
      <c r="K105" s="10">
        <v>2</v>
      </c>
      <c r="L105" s="17" t="s">
        <v>14</v>
      </c>
      <c r="M105" s="17" t="s">
        <v>15</v>
      </c>
      <c r="N105" s="10">
        <v>10</v>
      </c>
      <c r="O105" s="17" t="s">
        <v>16</v>
      </c>
    </row>
    <row r="106" spans="1:15" x14ac:dyDescent="0.3">
      <c r="A106" s="17" t="s">
        <v>196</v>
      </c>
      <c r="B106" s="11" t="s">
        <v>18</v>
      </c>
      <c r="C106" s="15" t="s">
        <v>34</v>
      </c>
      <c r="D106" s="10" t="s">
        <v>9</v>
      </c>
      <c r="E106" s="17" t="s">
        <v>19</v>
      </c>
      <c r="F106" s="17" t="s">
        <v>36</v>
      </c>
      <c r="G106" s="18" t="s">
        <v>111</v>
      </c>
      <c r="H106" s="19">
        <v>36172</v>
      </c>
      <c r="I106" s="17" t="str">
        <f t="shared" si="3"/>
        <v>England</v>
      </c>
      <c r="J106" s="18" t="s">
        <v>13</v>
      </c>
      <c r="K106" s="10">
        <v>1</v>
      </c>
      <c r="L106" s="17" t="s">
        <v>14</v>
      </c>
      <c r="M106" s="17" t="s">
        <v>15</v>
      </c>
      <c r="N106" s="10">
        <v>5</v>
      </c>
      <c r="O106" s="17" t="s">
        <v>16</v>
      </c>
    </row>
    <row r="107" spans="1:15" x14ac:dyDescent="0.3">
      <c r="A107" s="17" t="s">
        <v>197</v>
      </c>
      <c r="B107" s="11" t="s">
        <v>160</v>
      </c>
      <c r="C107" s="15" t="s">
        <v>29</v>
      </c>
      <c r="D107" s="10" t="s">
        <v>9</v>
      </c>
      <c r="E107" s="17" t="s">
        <v>39</v>
      </c>
      <c r="F107" s="17" t="s">
        <v>20</v>
      </c>
      <c r="G107" s="18" t="s">
        <v>117</v>
      </c>
      <c r="H107" s="19">
        <v>36172</v>
      </c>
      <c r="I107" s="17" t="str">
        <f t="shared" si="3"/>
        <v>New Zealand</v>
      </c>
      <c r="J107" s="18" t="s">
        <v>13</v>
      </c>
      <c r="K107" s="10">
        <v>1</v>
      </c>
      <c r="L107" s="17" t="s">
        <v>14</v>
      </c>
      <c r="M107" s="17" t="s">
        <v>15</v>
      </c>
      <c r="N107" s="10">
        <v>5</v>
      </c>
      <c r="O107" s="17" t="s">
        <v>16</v>
      </c>
    </row>
    <row r="108" spans="1:15" x14ac:dyDescent="0.3">
      <c r="A108" s="17" t="s">
        <v>198</v>
      </c>
      <c r="B108" s="11" t="s">
        <v>42</v>
      </c>
      <c r="C108" s="15" t="s">
        <v>43</v>
      </c>
      <c r="D108" s="10" t="s">
        <v>9</v>
      </c>
      <c r="E108" s="17" t="s">
        <v>35</v>
      </c>
      <c r="F108" s="17" t="s">
        <v>44</v>
      </c>
      <c r="G108" s="18" t="s">
        <v>107</v>
      </c>
      <c r="H108" s="19">
        <v>36182</v>
      </c>
      <c r="I108" s="17" t="str">
        <f t="shared" si="3"/>
        <v>South Africa</v>
      </c>
      <c r="J108" s="18" t="s">
        <v>13</v>
      </c>
      <c r="K108" s="10">
        <v>1</v>
      </c>
      <c r="L108" s="17" t="s">
        <v>14</v>
      </c>
      <c r="M108" s="17" t="s">
        <v>15</v>
      </c>
      <c r="N108" s="10">
        <v>5</v>
      </c>
      <c r="O108" s="17" t="s">
        <v>16</v>
      </c>
    </row>
    <row r="109" spans="1:15" x14ac:dyDescent="0.3">
      <c r="A109" s="17" t="s">
        <v>199</v>
      </c>
      <c r="B109" s="11" t="s">
        <v>140</v>
      </c>
      <c r="C109" s="15" t="s">
        <v>39</v>
      </c>
      <c r="D109" s="10" t="s">
        <v>9</v>
      </c>
      <c r="E109" s="17" t="s">
        <v>8</v>
      </c>
      <c r="F109" s="17" t="s">
        <v>44</v>
      </c>
      <c r="G109" s="18" t="s">
        <v>200</v>
      </c>
      <c r="H109" s="19">
        <v>36207</v>
      </c>
      <c r="I109" s="17" t="str">
        <f t="shared" si="3"/>
        <v xml:space="preserve">Pakistan </v>
      </c>
      <c r="J109" s="18" t="s">
        <v>13</v>
      </c>
      <c r="K109" s="10">
        <v>10</v>
      </c>
      <c r="L109" s="17" t="s">
        <v>14</v>
      </c>
      <c r="M109" s="17" t="s">
        <v>15</v>
      </c>
      <c r="N109" s="10">
        <v>75</v>
      </c>
      <c r="O109" s="17" t="s">
        <v>16</v>
      </c>
    </row>
    <row r="110" spans="1:15" x14ac:dyDescent="0.3">
      <c r="A110" s="17" t="s">
        <v>201</v>
      </c>
      <c r="B110" s="11" t="s">
        <v>85</v>
      </c>
      <c r="C110" s="15" t="s">
        <v>35</v>
      </c>
      <c r="D110" s="10" t="s">
        <v>9</v>
      </c>
      <c r="E110" s="17" t="s">
        <v>34</v>
      </c>
      <c r="F110" s="17" t="s">
        <v>20</v>
      </c>
      <c r="G110" s="18" t="s">
        <v>202</v>
      </c>
      <c r="H110" s="19">
        <v>36232</v>
      </c>
      <c r="I110" s="17" t="str">
        <f t="shared" si="3"/>
        <v>Australia</v>
      </c>
      <c r="J110" s="18" t="s">
        <v>13</v>
      </c>
      <c r="K110" s="10">
        <v>3</v>
      </c>
      <c r="L110" s="17" t="s">
        <v>14</v>
      </c>
      <c r="M110" s="17" t="s">
        <v>15</v>
      </c>
      <c r="N110" s="10">
        <v>15</v>
      </c>
      <c r="O110" s="17" t="s">
        <v>16</v>
      </c>
    </row>
    <row r="111" spans="1:15" x14ac:dyDescent="0.3">
      <c r="A111" s="17" t="s">
        <v>203</v>
      </c>
      <c r="B111" s="11" t="s">
        <v>140</v>
      </c>
      <c r="C111" s="15" t="s">
        <v>39</v>
      </c>
      <c r="D111" s="10" t="s">
        <v>9</v>
      </c>
      <c r="E111" s="17" t="s">
        <v>8</v>
      </c>
      <c r="F111" s="17" t="s">
        <v>36</v>
      </c>
      <c r="G111" s="18" t="s">
        <v>150</v>
      </c>
      <c r="H111" s="19">
        <v>36251</v>
      </c>
      <c r="I111" s="17" t="str">
        <f t="shared" si="3"/>
        <v xml:space="preserve">Pakistan </v>
      </c>
      <c r="J111" s="18" t="s">
        <v>13</v>
      </c>
      <c r="K111" s="10">
        <v>3</v>
      </c>
      <c r="L111" s="17" t="s">
        <v>14</v>
      </c>
      <c r="M111" s="17" t="s">
        <v>15</v>
      </c>
      <c r="N111" s="10">
        <v>15</v>
      </c>
      <c r="O111" s="17" t="s">
        <v>16</v>
      </c>
    </row>
    <row r="112" spans="1:15" x14ac:dyDescent="0.3">
      <c r="A112" s="17" t="s">
        <v>204</v>
      </c>
      <c r="B112" s="11" t="s">
        <v>169</v>
      </c>
      <c r="C112" s="15" t="s">
        <v>39</v>
      </c>
      <c r="D112" s="10" t="s">
        <v>9</v>
      </c>
      <c r="E112" s="17" t="s">
        <v>19</v>
      </c>
      <c r="F112" s="17" t="s">
        <v>36</v>
      </c>
      <c r="G112" s="18" t="s">
        <v>59</v>
      </c>
      <c r="H112" s="19">
        <v>36259</v>
      </c>
      <c r="I112" s="17" t="str">
        <f t="shared" si="3"/>
        <v xml:space="preserve">India </v>
      </c>
      <c r="J112" s="18" t="s">
        <v>13</v>
      </c>
      <c r="K112" s="10">
        <v>2</v>
      </c>
      <c r="L112" s="17" t="s">
        <v>14</v>
      </c>
      <c r="M112" s="17" t="s">
        <v>15</v>
      </c>
      <c r="N112" s="10">
        <v>10</v>
      </c>
      <c r="O112" s="17" t="s">
        <v>16</v>
      </c>
    </row>
    <row r="113" spans="1:15" x14ac:dyDescent="0.3">
      <c r="A113" s="17" t="s">
        <v>205</v>
      </c>
      <c r="B113" s="11" t="s">
        <v>85</v>
      </c>
      <c r="C113" s="15" t="s">
        <v>35</v>
      </c>
      <c r="D113" s="10" t="s">
        <v>9</v>
      </c>
      <c r="E113" s="17" t="s">
        <v>34</v>
      </c>
      <c r="F113" s="17" t="s">
        <v>44</v>
      </c>
      <c r="G113" s="18" t="s">
        <v>86</v>
      </c>
      <c r="H113" s="19">
        <v>36261</v>
      </c>
      <c r="I113" s="17" t="str">
        <f t="shared" si="3"/>
        <v>Australia</v>
      </c>
      <c r="J113" s="18" t="s">
        <v>13</v>
      </c>
      <c r="K113" s="10">
        <v>3</v>
      </c>
      <c r="L113" s="17" t="s">
        <v>14</v>
      </c>
      <c r="M113" s="17" t="s">
        <v>15</v>
      </c>
      <c r="N113" s="10">
        <v>15</v>
      </c>
      <c r="O113" s="17" t="s">
        <v>16</v>
      </c>
    </row>
    <row r="114" spans="1:15" x14ac:dyDescent="0.3">
      <c r="A114" s="17" t="s">
        <v>206</v>
      </c>
      <c r="B114" s="11" t="s">
        <v>140</v>
      </c>
      <c r="C114" s="15" t="s">
        <v>8</v>
      </c>
      <c r="D114" s="10" t="s">
        <v>9</v>
      </c>
      <c r="E114" s="17" t="s">
        <v>19</v>
      </c>
      <c r="F114" s="17" t="s">
        <v>36</v>
      </c>
      <c r="G114" s="18" t="s">
        <v>59</v>
      </c>
      <c r="H114" s="19">
        <v>36262</v>
      </c>
      <c r="I114" s="17" t="str">
        <f t="shared" si="3"/>
        <v xml:space="preserve">Pakistan </v>
      </c>
      <c r="J114" s="18" t="s">
        <v>13</v>
      </c>
      <c r="K114" s="10">
        <v>2</v>
      </c>
      <c r="L114" s="17" t="s">
        <v>14</v>
      </c>
      <c r="M114" s="17" t="s">
        <v>15</v>
      </c>
      <c r="N114" s="10">
        <v>10</v>
      </c>
      <c r="O114" s="17" t="s">
        <v>16</v>
      </c>
    </row>
    <row r="115" spans="1:15" x14ac:dyDescent="0.3">
      <c r="A115" s="17" t="s">
        <v>207</v>
      </c>
      <c r="B115" s="11" t="s">
        <v>140</v>
      </c>
      <c r="C115" s="15" t="s">
        <v>8</v>
      </c>
      <c r="D115" s="10" t="s">
        <v>9</v>
      </c>
      <c r="E115" s="17" t="s">
        <v>19</v>
      </c>
      <c r="F115" s="17" t="s">
        <v>36</v>
      </c>
      <c r="G115" s="18" t="s">
        <v>59</v>
      </c>
      <c r="H115" s="19">
        <v>36263</v>
      </c>
      <c r="I115" s="17" t="str">
        <f t="shared" si="3"/>
        <v xml:space="preserve">Pakistan </v>
      </c>
      <c r="J115" s="18" t="s">
        <v>13</v>
      </c>
      <c r="K115" s="10">
        <v>3</v>
      </c>
      <c r="L115" s="17" t="s">
        <v>14</v>
      </c>
      <c r="M115" s="17" t="s">
        <v>15</v>
      </c>
      <c r="N115" s="10">
        <v>15</v>
      </c>
      <c r="O115" s="17" t="s">
        <v>16</v>
      </c>
    </row>
    <row r="116" spans="1:15" x14ac:dyDescent="0.3">
      <c r="A116" s="17" t="s">
        <v>208</v>
      </c>
      <c r="B116" s="11" t="s">
        <v>49</v>
      </c>
      <c r="C116" s="15" t="s">
        <v>39</v>
      </c>
      <c r="D116" s="10" t="s">
        <v>9</v>
      </c>
      <c r="E116" s="17" t="s">
        <v>43</v>
      </c>
      <c r="F116" s="17" t="s">
        <v>36</v>
      </c>
      <c r="G116" s="18" t="s">
        <v>209</v>
      </c>
      <c r="H116" s="19">
        <v>36295</v>
      </c>
      <c r="I116" s="17" t="str">
        <f t="shared" si="3"/>
        <v>India</v>
      </c>
      <c r="J116" s="18" t="s">
        <v>13</v>
      </c>
      <c r="K116" s="10">
        <v>3</v>
      </c>
      <c r="L116" s="17" t="s">
        <v>14</v>
      </c>
      <c r="M116" s="17" t="s">
        <v>15</v>
      </c>
      <c r="N116" s="10">
        <v>15</v>
      </c>
      <c r="O116" s="17" t="s">
        <v>16</v>
      </c>
    </row>
    <row r="117" spans="1:15" x14ac:dyDescent="0.3">
      <c r="A117" s="17" t="s">
        <v>210</v>
      </c>
      <c r="B117" s="11" t="s">
        <v>7</v>
      </c>
      <c r="C117" s="15" t="s">
        <v>8</v>
      </c>
      <c r="D117" s="10" t="s">
        <v>9</v>
      </c>
      <c r="E117" s="17" t="s">
        <v>35</v>
      </c>
      <c r="F117" s="17" t="s">
        <v>36</v>
      </c>
      <c r="G117" s="18" t="s">
        <v>211</v>
      </c>
      <c r="H117" s="19">
        <v>36296</v>
      </c>
      <c r="I117" s="17" t="str">
        <f t="shared" si="3"/>
        <v>Pakistan</v>
      </c>
      <c r="J117" s="18" t="s">
        <v>13</v>
      </c>
      <c r="K117" s="10">
        <v>4</v>
      </c>
      <c r="L117" s="17" t="s">
        <v>14</v>
      </c>
      <c r="M117" s="17" t="s">
        <v>15</v>
      </c>
      <c r="N117" s="10">
        <v>20</v>
      </c>
      <c r="O117" s="17" t="s">
        <v>16</v>
      </c>
    </row>
    <row r="118" spans="1:15" x14ac:dyDescent="0.3">
      <c r="A118" s="17" t="s">
        <v>212</v>
      </c>
      <c r="B118" s="11" t="s">
        <v>49</v>
      </c>
      <c r="C118" s="15" t="s">
        <v>39</v>
      </c>
      <c r="D118" s="10" t="s">
        <v>9</v>
      </c>
      <c r="E118" s="17" t="s">
        <v>75</v>
      </c>
      <c r="F118" s="17" t="s">
        <v>36</v>
      </c>
      <c r="G118" s="18" t="s">
        <v>213</v>
      </c>
      <c r="H118" s="19">
        <v>36299</v>
      </c>
      <c r="I118" s="17" t="str">
        <f t="shared" si="3"/>
        <v>India</v>
      </c>
      <c r="J118" s="18" t="s">
        <v>13</v>
      </c>
      <c r="K118" s="10">
        <v>4</v>
      </c>
      <c r="L118" s="17" t="s">
        <v>14</v>
      </c>
      <c r="M118" s="17" t="s">
        <v>15</v>
      </c>
      <c r="N118" s="10">
        <v>20</v>
      </c>
      <c r="O118" s="17" t="s">
        <v>16</v>
      </c>
    </row>
    <row r="119" spans="1:15" x14ac:dyDescent="0.3">
      <c r="A119" s="17" t="s">
        <v>214</v>
      </c>
      <c r="B119" s="11" t="s">
        <v>7</v>
      </c>
      <c r="C119" s="15" t="s">
        <v>34</v>
      </c>
      <c r="D119" s="10" t="s">
        <v>9</v>
      </c>
      <c r="E119" s="17" t="s">
        <v>8</v>
      </c>
      <c r="F119" s="17" t="s">
        <v>36</v>
      </c>
      <c r="G119" s="18" t="s">
        <v>103</v>
      </c>
      <c r="H119" s="19">
        <v>36303</v>
      </c>
      <c r="I119" s="17" t="str">
        <f t="shared" si="3"/>
        <v>Pakistan</v>
      </c>
      <c r="J119" s="18" t="s">
        <v>13</v>
      </c>
      <c r="K119" s="10">
        <v>4</v>
      </c>
      <c r="L119" s="17" t="s">
        <v>14</v>
      </c>
      <c r="M119" s="17" t="s">
        <v>15</v>
      </c>
      <c r="N119" s="10">
        <v>20</v>
      </c>
      <c r="O119" s="17" t="s">
        <v>16</v>
      </c>
    </row>
    <row r="120" spans="1:15" x14ac:dyDescent="0.3">
      <c r="A120" s="17" t="s">
        <v>215</v>
      </c>
      <c r="B120" s="11" t="s">
        <v>7</v>
      </c>
      <c r="C120" s="15" t="s">
        <v>216</v>
      </c>
      <c r="D120" s="10" t="s">
        <v>9</v>
      </c>
      <c r="E120" s="17" t="s">
        <v>8</v>
      </c>
      <c r="F120" s="17" t="s">
        <v>36</v>
      </c>
      <c r="G120" s="18" t="s">
        <v>217</v>
      </c>
      <c r="H120" s="19">
        <v>36311</v>
      </c>
      <c r="I120" s="17" t="str">
        <f t="shared" si="3"/>
        <v>Pakistan</v>
      </c>
      <c r="J120" s="18" t="s">
        <v>13</v>
      </c>
      <c r="K120" s="10">
        <v>1</v>
      </c>
      <c r="L120" s="17" t="s">
        <v>14</v>
      </c>
      <c r="M120" s="17" t="s">
        <v>15</v>
      </c>
      <c r="N120" s="10">
        <v>5</v>
      </c>
      <c r="O120" s="17" t="s">
        <v>16</v>
      </c>
    </row>
    <row r="121" spans="1:15" x14ac:dyDescent="0.3">
      <c r="A121" s="17" t="s">
        <v>218</v>
      </c>
      <c r="B121" s="11" t="s">
        <v>7</v>
      </c>
      <c r="C121" s="15" t="s">
        <v>8</v>
      </c>
      <c r="D121" s="10" t="s">
        <v>9</v>
      </c>
      <c r="E121" s="17" t="s">
        <v>43</v>
      </c>
      <c r="F121" s="17" t="s">
        <v>36</v>
      </c>
      <c r="G121" s="18" t="s">
        <v>25</v>
      </c>
      <c r="H121" s="19">
        <v>36316</v>
      </c>
      <c r="I121" s="17" t="str">
        <f t="shared" si="3"/>
        <v>Pakistan</v>
      </c>
      <c r="J121" s="18" t="s">
        <v>13</v>
      </c>
      <c r="K121" s="10">
        <v>1</v>
      </c>
      <c r="L121" s="17" t="s">
        <v>14</v>
      </c>
      <c r="M121" s="17" t="s">
        <v>15</v>
      </c>
      <c r="N121" s="10">
        <v>5</v>
      </c>
      <c r="O121" s="17" t="s">
        <v>16</v>
      </c>
    </row>
    <row r="122" spans="1:15" x14ac:dyDescent="0.3">
      <c r="A122" s="17" t="s">
        <v>219</v>
      </c>
      <c r="B122" s="11" t="s">
        <v>116</v>
      </c>
      <c r="C122" s="15" t="s">
        <v>8</v>
      </c>
      <c r="D122" s="10" t="s">
        <v>9</v>
      </c>
      <c r="E122" s="17" t="s">
        <v>75</v>
      </c>
      <c r="F122" s="17" t="s">
        <v>36</v>
      </c>
      <c r="G122" s="18" t="s">
        <v>70</v>
      </c>
      <c r="H122" s="19">
        <v>36322</v>
      </c>
      <c r="I122" s="17" t="str">
        <f t="shared" si="3"/>
        <v>Zimbabwe</v>
      </c>
      <c r="J122" s="18" t="s">
        <v>13</v>
      </c>
      <c r="K122" s="10">
        <v>1</v>
      </c>
      <c r="L122" s="17" t="s">
        <v>14</v>
      </c>
      <c r="M122" s="17" t="s">
        <v>15</v>
      </c>
      <c r="N122" s="10">
        <v>5</v>
      </c>
      <c r="O122" s="17" t="s">
        <v>16</v>
      </c>
    </row>
    <row r="123" spans="1:15" x14ac:dyDescent="0.3">
      <c r="A123" s="17" t="s">
        <v>220</v>
      </c>
      <c r="B123" s="11" t="s">
        <v>49</v>
      </c>
      <c r="C123" s="15" t="s">
        <v>34</v>
      </c>
      <c r="D123" s="10" t="s">
        <v>9</v>
      </c>
      <c r="E123" s="17" t="s">
        <v>39</v>
      </c>
      <c r="F123" s="17" t="s">
        <v>36</v>
      </c>
      <c r="H123" s="19">
        <v>36400</v>
      </c>
      <c r="I123" s="17" t="str">
        <f t="shared" si="3"/>
        <v>India</v>
      </c>
      <c r="J123" s="18" t="s">
        <v>13</v>
      </c>
      <c r="K123" s="10">
        <v>1</v>
      </c>
      <c r="L123" s="17" t="s">
        <v>14</v>
      </c>
      <c r="M123" s="17" t="s">
        <v>15</v>
      </c>
      <c r="N123" s="10">
        <v>5</v>
      </c>
      <c r="O123" s="17" t="s">
        <v>16</v>
      </c>
    </row>
    <row r="124" spans="1:15" x14ac:dyDescent="0.3">
      <c r="A124" s="17" t="s">
        <v>221</v>
      </c>
      <c r="B124" s="11" t="s">
        <v>116</v>
      </c>
      <c r="C124" s="15" t="s">
        <v>39</v>
      </c>
      <c r="D124" s="10" t="s">
        <v>9</v>
      </c>
      <c r="E124" s="17" t="s">
        <v>75</v>
      </c>
      <c r="F124" s="17" t="s">
        <v>36</v>
      </c>
      <c r="G124" s="18" t="s">
        <v>222</v>
      </c>
      <c r="H124" s="19">
        <v>36407</v>
      </c>
      <c r="I124" s="17" t="str">
        <f t="shared" si="3"/>
        <v>Zimbabwe</v>
      </c>
      <c r="J124" s="18" t="s">
        <v>13</v>
      </c>
      <c r="K124" s="10">
        <v>1</v>
      </c>
      <c r="L124" s="17" t="s">
        <v>14</v>
      </c>
      <c r="M124" s="17" t="s">
        <v>15</v>
      </c>
      <c r="N124" s="10">
        <v>5</v>
      </c>
      <c r="O124" s="17" t="s">
        <v>16</v>
      </c>
    </row>
    <row r="125" spans="1:15" x14ac:dyDescent="0.3">
      <c r="A125" s="17" t="s">
        <v>223</v>
      </c>
      <c r="B125" s="11" t="s">
        <v>33</v>
      </c>
      <c r="C125" s="15" t="s">
        <v>39</v>
      </c>
      <c r="D125" s="10" t="s">
        <v>9</v>
      </c>
      <c r="E125" s="17" t="s">
        <v>35</v>
      </c>
      <c r="F125" s="17" t="s">
        <v>36</v>
      </c>
      <c r="G125" s="18" t="s">
        <v>222</v>
      </c>
      <c r="H125" s="19">
        <v>36408</v>
      </c>
      <c r="I125" s="17" t="str">
        <f t="shared" si="3"/>
        <v>West Indies</v>
      </c>
      <c r="J125" s="18" t="s">
        <v>13</v>
      </c>
      <c r="K125" s="10">
        <v>2</v>
      </c>
      <c r="L125" s="17" t="s">
        <v>14</v>
      </c>
      <c r="M125" s="17" t="s">
        <v>15</v>
      </c>
      <c r="N125" s="10">
        <v>10</v>
      </c>
      <c r="O125" s="17" t="s">
        <v>16</v>
      </c>
    </row>
    <row r="126" spans="1:15" x14ac:dyDescent="0.3">
      <c r="A126" s="17" t="s">
        <v>224</v>
      </c>
      <c r="B126" s="11" t="s">
        <v>7</v>
      </c>
      <c r="C126" s="15" t="s">
        <v>8</v>
      </c>
      <c r="D126" s="10" t="s">
        <v>9</v>
      </c>
      <c r="E126" s="17" t="s">
        <v>35</v>
      </c>
      <c r="F126" s="17" t="s">
        <v>44</v>
      </c>
      <c r="G126" s="18" t="s">
        <v>143</v>
      </c>
      <c r="H126" s="19">
        <v>36419</v>
      </c>
      <c r="I126" s="17" t="str">
        <f t="shared" si="3"/>
        <v>Pakistan</v>
      </c>
      <c r="J126" s="18" t="s">
        <v>13</v>
      </c>
      <c r="K126" s="10">
        <v>2</v>
      </c>
      <c r="L126" s="17" t="s">
        <v>14</v>
      </c>
      <c r="M126" s="17" t="s">
        <v>15</v>
      </c>
      <c r="N126" s="10">
        <v>10</v>
      </c>
      <c r="O126" s="17" t="s">
        <v>16</v>
      </c>
    </row>
    <row r="127" spans="1:15" x14ac:dyDescent="0.3">
      <c r="A127" s="17" t="s">
        <v>225</v>
      </c>
      <c r="B127" s="11" t="s">
        <v>7</v>
      </c>
      <c r="C127" s="15" t="s">
        <v>34</v>
      </c>
      <c r="D127" s="10" t="s">
        <v>9</v>
      </c>
      <c r="E127" s="17" t="s">
        <v>8</v>
      </c>
      <c r="F127" s="17" t="s">
        <v>11</v>
      </c>
      <c r="G127" s="18" t="s">
        <v>91</v>
      </c>
      <c r="H127" s="19">
        <v>36490</v>
      </c>
      <c r="I127" s="17" t="str">
        <f t="shared" si="3"/>
        <v>Pakistan</v>
      </c>
      <c r="J127" s="18" t="s">
        <v>13</v>
      </c>
      <c r="K127" s="10">
        <v>6</v>
      </c>
      <c r="L127" s="17" t="s">
        <v>14</v>
      </c>
      <c r="M127" s="17" t="s">
        <v>15</v>
      </c>
      <c r="N127" s="10">
        <v>35</v>
      </c>
      <c r="O127" s="17" t="s">
        <v>16</v>
      </c>
    </row>
    <row r="128" spans="1:15" x14ac:dyDescent="0.3">
      <c r="A128" s="17" t="s">
        <v>226</v>
      </c>
      <c r="B128" s="11" t="s">
        <v>49</v>
      </c>
      <c r="C128" s="15" t="s">
        <v>34</v>
      </c>
      <c r="D128" s="10" t="s">
        <v>9</v>
      </c>
      <c r="E128" s="17" t="s">
        <v>39</v>
      </c>
      <c r="F128" s="17" t="s">
        <v>20</v>
      </c>
      <c r="G128" s="18" t="s">
        <v>45</v>
      </c>
      <c r="H128" s="19">
        <v>36520</v>
      </c>
      <c r="I128" s="17" t="str">
        <f t="shared" si="3"/>
        <v>India</v>
      </c>
      <c r="J128" s="18" t="s">
        <v>13</v>
      </c>
      <c r="K128" s="10">
        <v>1</v>
      </c>
      <c r="L128" s="17" t="s">
        <v>14</v>
      </c>
      <c r="M128" s="17" t="s">
        <v>15</v>
      </c>
      <c r="N128" s="10">
        <v>5</v>
      </c>
      <c r="O128" s="17" t="s">
        <v>16</v>
      </c>
    </row>
    <row r="129" spans="1:15" x14ac:dyDescent="0.3">
      <c r="A129" s="17" t="s">
        <v>227</v>
      </c>
      <c r="B129" s="11" t="s">
        <v>49</v>
      </c>
      <c r="C129" s="15" t="s">
        <v>34</v>
      </c>
      <c r="D129" s="10" t="s">
        <v>9</v>
      </c>
      <c r="E129" s="17" t="s">
        <v>39</v>
      </c>
      <c r="F129" s="17" t="s">
        <v>11</v>
      </c>
      <c r="G129" s="18" t="s">
        <v>111</v>
      </c>
      <c r="H129" s="19">
        <v>36527</v>
      </c>
      <c r="I129" s="17" t="str">
        <f t="shared" si="3"/>
        <v>India</v>
      </c>
      <c r="J129" s="18" t="s">
        <v>13</v>
      </c>
      <c r="K129" s="10">
        <v>2</v>
      </c>
      <c r="L129" s="17" t="s">
        <v>14</v>
      </c>
      <c r="M129" s="17" t="s">
        <v>15</v>
      </c>
      <c r="N129" s="10">
        <v>10</v>
      </c>
      <c r="O129" s="17" t="s">
        <v>16</v>
      </c>
    </row>
    <row r="130" spans="1:15" x14ac:dyDescent="0.3">
      <c r="A130" s="17" t="s">
        <v>228</v>
      </c>
      <c r="B130" s="11" t="s">
        <v>7</v>
      </c>
      <c r="C130" s="15" t="s">
        <v>8</v>
      </c>
      <c r="D130" s="10" t="s">
        <v>9</v>
      </c>
      <c r="E130" s="17" t="s">
        <v>39</v>
      </c>
      <c r="F130" s="17" t="s">
        <v>36</v>
      </c>
      <c r="G130" s="18" t="s">
        <v>37</v>
      </c>
      <c r="H130" s="19">
        <v>36535</v>
      </c>
      <c r="I130" s="17" t="str">
        <f t="shared" ref="I130:I161" si="4">B130</f>
        <v>Pakistan</v>
      </c>
      <c r="J130" s="18" t="s">
        <v>13</v>
      </c>
      <c r="K130" s="10">
        <v>1</v>
      </c>
      <c r="L130" s="17" t="s">
        <v>14</v>
      </c>
      <c r="M130" s="17" t="s">
        <v>15</v>
      </c>
      <c r="N130" s="10">
        <v>5</v>
      </c>
      <c r="O130" s="17" t="s">
        <v>16</v>
      </c>
    </row>
    <row r="131" spans="1:15" x14ac:dyDescent="0.3">
      <c r="A131" s="17" t="s">
        <v>229</v>
      </c>
      <c r="B131" s="11" t="s">
        <v>49</v>
      </c>
      <c r="C131" s="15" t="s">
        <v>8</v>
      </c>
      <c r="D131" s="10" t="s">
        <v>9</v>
      </c>
      <c r="E131" s="17" t="s">
        <v>39</v>
      </c>
      <c r="F131" s="17" t="s">
        <v>36</v>
      </c>
      <c r="G131" s="18" t="s">
        <v>37</v>
      </c>
      <c r="H131" s="19">
        <v>36535</v>
      </c>
      <c r="I131" s="17" t="str">
        <f t="shared" si="4"/>
        <v>India</v>
      </c>
      <c r="J131" s="18" t="s">
        <v>13</v>
      </c>
      <c r="K131" s="10">
        <v>1</v>
      </c>
      <c r="L131" s="17" t="s">
        <v>14</v>
      </c>
      <c r="M131" s="17" t="s">
        <v>15</v>
      </c>
      <c r="N131" s="10">
        <v>5</v>
      </c>
      <c r="O131" s="17" t="s">
        <v>16</v>
      </c>
    </row>
    <row r="132" spans="1:15" x14ac:dyDescent="0.3">
      <c r="A132" s="17" t="s">
        <v>230</v>
      </c>
      <c r="B132" s="11" t="s">
        <v>49</v>
      </c>
      <c r="C132" s="15" t="s">
        <v>39</v>
      </c>
      <c r="D132" s="10" t="s">
        <v>9</v>
      </c>
      <c r="E132" s="17" t="s">
        <v>8</v>
      </c>
      <c r="F132" s="17" t="s">
        <v>36</v>
      </c>
      <c r="G132" s="18" t="s">
        <v>154</v>
      </c>
      <c r="H132" s="19">
        <v>36537</v>
      </c>
      <c r="I132" s="17" t="str">
        <f t="shared" si="4"/>
        <v>India</v>
      </c>
      <c r="J132" s="18" t="s">
        <v>13</v>
      </c>
      <c r="K132" s="10">
        <v>2</v>
      </c>
      <c r="L132" s="17" t="s">
        <v>14</v>
      </c>
      <c r="M132" s="17" t="s">
        <v>15</v>
      </c>
      <c r="N132" s="10">
        <v>10</v>
      </c>
      <c r="O132" s="17" t="s">
        <v>16</v>
      </c>
    </row>
    <row r="133" spans="1:15" x14ac:dyDescent="0.3">
      <c r="A133" s="17" t="s">
        <v>231</v>
      </c>
      <c r="B133" s="11" t="s">
        <v>7</v>
      </c>
      <c r="C133" s="15" t="s">
        <v>34</v>
      </c>
      <c r="D133" s="10" t="s">
        <v>9</v>
      </c>
      <c r="E133" s="17" t="s">
        <v>8</v>
      </c>
      <c r="F133" s="17" t="s">
        <v>36</v>
      </c>
      <c r="G133" s="18" t="s">
        <v>37</v>
      </c>
      <c r="H133" s="19">
        <v>36544</v>
      </c>
      <c r="I133" s="17" t="str">
        <f t="shared" si="4"/>
        <v>Pakistan</v>
      </c>
      <c r="J133" s="18" t="s">
        <v>13</v>
      </c>
      <c r="K133" s="10">
        <v>1</v>
      </c>
      <c r="L133" s="17" t="s">
        <v>14</v>
      </c>
      <c r="M133" s="17" t="s">
        <v>15</v>
      </c>
      <c r="N133" s="10">
        <v>5</v>
      </c>
      <c r="O133" s="17" t="s">
        <v>16</v>
      </c>
    </row>
    <row r="134" spans="1:15" x14ac:dyDescent="0.3">
      <c r="A134" s="17" t="s">
        <v>232</v>
      </c>
      <c r="B134" s="11" t="s">
        <v>49</v>
      </c>
      <c r="C134" s="15" t="s">
        <v>8</v>
      </c>
      <c r="D134" s="10" t="s">
        <v>9</v>
      </c>
      <c r="E134" s="17" t="s">
        <v>39</v>
      </c>
      <c r="F134" s="17" t="s">
        <v>36</v>
      </c>
      <c r="G134" s="18" t="s">
        <v>154</v>
      </c>
      <c r="H134" s="19">
        <v>36546</v>
      </c>
      <c r="I134" s="17" t="str">
        <f t="shared" si="4"/>
        <v>India</v>
      </c>
      <c r="J134" s="18" t="s">
        <v>13</v>
      </c>
      <c r="K134" s="10">
        <v>2</v>
      </c>
      <c r="L134" s="17" t="s">
        <v>14</v>
      </c>
      <c r="M134" s="17" t="s">
        <v>15</v>
      </c>
      <c r="N134" s="10">
        <v>10</v>
      </c>
      <c r="O134" s="17" t="s">
        <v>16</v>
      </c>
    </row>
    <row r="135" spans="1:15" x14ac:dyDescent="0.3">
      <c r="A135" s="17" t="s">
        <v>233</v>
      </c>
      <c r="B135" s="11" t="s">
        <v>42</v>
      </c>
      <c r="C135" s="15" t="s">
        <v>43</v>
      </c>
      <c r="D135" s="10" t="s">
        <v>9</v>
      </c>
      <c r="E135" s="17" t="s">
        <v>19</v>
      </c>
      <c r="F135" s="17" t="s">
        <v>36</v>
      </c>
      <c r="G135" s="18" t="s">
        <v>64</v>
      </c>
      <c r="H135" s="19">
        <v>36551</v>
      </c>
      <c r="I135" s="17" t="str">
        <f t="shared" si="4"/>
        <v>South Africa</v>
      </c>
      <c r="J135" s="18" t="s">
        <v>13</v>
      </c>
      <c r="K135" s="10">
        <v>2</v>
      </c>
      <c r="L135" s="17" t="s">
        <v>14</v>
      </c>
      <c r="M135" s="17" t="s">
        <v>15</v>
      </c>
      <c r="N135" s="10">
        <v>10</v>
      </c>
      <c r="O135" s="17" t="s">
        <v>16</v>
      </c>
    </row>
    <row r="136" spans="1:15" x14ac:dyDescent="0.3">
      <c r="A136" s="17" t="s">
        <v>234</v>
      </c>
      <c r="B136" s="11" t="s">
        <v>42</v>
      </c>
      <c r="C136" s="15" t="s">
        <v>43</v>
      </c>
      <c r="D136" s="10" t="s">
        <v>9</v>
      </c>
      <c r="E136" s="17" t="s">
        <v>75</v>
      </c>
      <c r="F136" s="17" t="s">
        <v>36</v>
      </c>
      <c r="G136" s="18" t="s">
        <v>109</v>
      </c>
      <c r="H136" s="19">
        <v>36568</v>
      </c>
      <c r="I136" s="17" t="str">
        <f t="shared" si="4"/>
        <v>South Africa</v>
      </c>
      <c r="J136" s="18" t="s">
        <v>13</v>
      </c>
      <c r="K136" s="10">
        <v>3</v>
      </c>
      <c r="L136" s="17" t="s">
        <v>14</v>
      </c>
      <c r="M136" s="17" t="s">
        <v>15</v>
      </c>
      <c r="N136" s="10">
        <v>15</v>
      </c>
      <c r="O136" s="17" t="s">
        <v>16</v>
      </c>
    </row>
    <row r="137" spans="1:15" x14ac:dyDescent="0.3">
      <c r="A137" s="17" t="s">
        <v>235</v>
      </c>
      <c r="B137" s="11" t="s">
        <v>42</v>
      </c>
      <c r="C137" s="15" t="s">
        <v>43</v>
      </c>
      <c r="D137" s="10" t="s">
        <v>9</v>
      </c>
      <c r="E137" s="17" t="s">
        <v>19</v>
      </c>
      <c r="F137" s="17" t="s">
        <v>36</v>
      </c>
      <c r="G137" s="18" t="s">
        <v>107</v>
      </c>
      <c r="H137" s="19">
        <v>36569</v>
      </c>
      <c r="I137" s="17" t="str">
        <f t="shared" si="4"/>
        <v>South Africa</v>
      </c>
      <c r="J137" s="18" t="s">
        <v>13</v>
      </c>
      <c r="K137" s="10">
        <v>1</v>
      </c>
      <c r="L137" s="17" t="s">
        <v>14</v>
      </c>
      <c r="M137" s="17" t="s">
        <v>15</v>
      </c>
      <c r="N137" s="10">
        <v>5</v>
      </c>
      <c r="O137" s="17" t="s">
        <v>16</v>
      </c>
    </row>
    <row r="138" spans="1:15" x14ac:dyDescent="0.3">
      <c r="A138" s="17" t="s">
        <v>236</v>
      </c>
      <c r="B138" s="11" t="s">
        <v>18</v>
      </c>
      <c r="C138" s="15" t="s">
        <v>43</v>
      </c>
      <c r="D138" s="10" t="s">
        <v>9</v>
      </c>
      <c r="E138" s="17" t="s">
        <v>19</v>
      </c>
      <c r="F138" s="17" t="s">
        <v>36</v>
      </c>
      <c r="G138" s="18" t="s">
        <v>237</v>
      </c>
      <c r="H138" s="19">
        <v>36570</v>
      </c>
      <c r="I138" s="17" t="str">
        <f t="shared" si="4"/>
        <v>England</v>
      </c>
      <c r="J138" s="18" t="s">
        <v>13</v>
      </c>
      <c r="K138" s="10">
        <v>1</v>
      </c>
      <c r="L138" s="17" t="s">
        <v>14</v>
      </c>
      <c r="M138" s="17" t="s">
        <v>15</v>
      </c>
      <c r="N138" s="10">
        <v>5</v>
      </c>
      <c r="O138" s="17" t="s">
        <v>16</v>
      </c>
    </row>
    <row r="139" spans="1:15" x14ac:dyDescent="0.3">
      <c r="A139" s="17" t="s">
        <v>238</v>
      </c>
      <c r="B139" s="11" t="s">
        <v>7</v>
      </c>
      <c r="C139" s="15" t="s">
        <v>8</v>
      </c>
      <c r="D139" s="10" t="s">
        <v>9</v>
      </c>
      <c r="E139" s="17" t="s">
        <v>10</v>
      </c>
      <c r="F139" s="17" t="s">
        <v>20</v>
      </c>
      <c r="G139" s="18" t="s">
        <v>239</v>
      </c>
      <c r="H139" s="19">
        <v>36572</v>
      </c>
      <c r="I139" s="17" t="str">
        <f t="shared" si="4"/>
        <v>Pakistan</v>
      </c>
      <c r="J139" s="18" t="s">
        <v>13</v>
      </c>
      <c r="K139" s="10">
        <v>1</v>
      </c>
      <c r="L139" s="17" t="s">
        <v>14</v>
      </c>
      <c r="M139" s="17" t="s">
        <v>15</v>
      </c>
      <c r="N139" s="10">
        <v>5</v>
      </c>
      <c r="O139" s="17" t="s">
        <v>16</v>
      </c>
    </row>
    <row r="140" spans="1:15" x14ac:dyDescent="0.3">
      <c r="A140" s="17" t="s">
        <v>240</v>
      </c>
      <c r="B140" s="11" t="s">
        <v>140</v>
      </c>
      <c r="C140" s="15" t="s">
        <v>8</v>
      </c>
      <c r="D140" s="10" t="s">
        <v>9</v>
      </c>
      <c r="E140" s="17" t="s">
        <v>10</v>
      </c>
      <c r="F140" s="17" t="s">
        <v>11</v>
      </c>
      <c r="G140" s="18" t="s">
        <v>241</v>
      </c>
      <c r="H140" s="19">
        <v>36597</v>
      </c>
      <c r="I140" s="17" t="str">
        <f t="shared" si="4"/>
        <v xml:space="preserve">Pakistan </v>
      </c>
      <c r="J140" s="18" t="s">
        <v>13</v>
      </c>
      <c r="K140" s="10">
        <v>5</v>
      </c>
      <c r="L140" s="17" t="s">
        <v>14</v>
      </c>
      <c r="M140" s="17" t="s">
        <v>15</v>
      </c>
      <c r="N140" s="10">
        <v>25</v>
      </c>
      <c r="O140" s="17" t="s">
        <v>16</v>
      </c>
    </row>
    <row r="141" spans="1:15" x14ac:dyDescent="0.3">
      <c r="A141" s="17" t="s">
        <v>242</v>
      </c>
      <c r="B141" s="11" t="s">
        <v>42</v>
      </c>
      <c r="C141" s="15" t="s">
        <v>39</v>
      </c>
      <c r="D141" s="10" t="s">
        <v>9</v>
      </c>
      <c r="E141" s="17" t="s">
        <v>43</v>
      </c>
      <c r="F141" s="17" t="s">
        <v>11</v>
      </c>
      <c r="G141" s="18" t="s">
        <v>243</v>
      </c>
      <c r="H141" s="19">
        <v>36600</v>
      </c>
      <c r="I141" s="17" t="str">
        <f t="shared" si="4"/>
        <v>South Africa</v>
      </c>
      <c r="J141" s="18" t="s">
        <v>13</v>
      </c>
      <c r="K141" s="10">
        <v>1</v>
      </c>
      <c r="L141" s="17" t="s">
        <v>14</v>
      </c>
      <c r="M141" s="17" t="s">
        <v>15</v>
      </c>
      <c r="N141" s="10">
        <v>5</v>
      </c>
      <c r="O141" s="17" t="s">
        <v>16</v>
      </c>
    </row>
    <row r="142" spans="1:15" x14ac:dyDescent="0.3">
      <c r="A142" s="17" t="s">
        <v>244</v>
      </c>
      <c r="B142" s="11" t="s">
        <v>191</v>
      </c>
      <c r="C142" s="15" t="s">
        <v>35</v>
      </c>
      <c r="D142" s="10" t="s">
        <v>9</v>
      </c>
      <c r="E142" s="17" t="s">
        <v>75</v>
      </c>
      <c r="F142" s="17" t="s">
        <v>44</v>
      </c>
      <c r="G142" s="18" t="s">
        <v>51</v>
      </c>
      <c r="H142" s="19">
        <v>36601</v>
      </c>
      <c r="I142" s="17" t="str">
        <f t="shared" si="4"/>
        <v xml:space="preserve">West Indies </v>
      </c>
      <c r="J142" s="18" t="s">
        <v>13</v>
      </c>
      <c r="K142" s="10">
        <v>6</v>
      </c>
      <c r="L142" s="17" t="s">
        <v>14</v>
      </c>
      <c r="M142" s="17" t="s">
        <v>15</v>
      </c>
      <c r="N142" s="10">
        <v>35</v>
      </c>
      <c r="O142" s="17" t="s">
        <v>16</v>
      </c>
    </row>
    <row r="143" spans="1:15" x14ac:dyDescent="0.3">
      <c r="A143" s="17" t="s">
        <v>245</v>
      </c>
      <c r="B143" s="11" t="s">
        <v>33</v>
      </c>
      <c r="C143" s="15" t="s">
        <v>246</v>
      </c>
      <c r="D143" s="10" t="s">
        <v>9</v>
      </c>
      <c r="E143" s="17" t="s">
        <v>75</v>
      </c>
      <c r="F143" s="17" t="s">
        <v>44</v>
      </c>
      <c r="G143" s="18" t="s">
        <v>247</v>
      </c>
      <c r="H143" s="19">
        <v>36617</v>
      </c>
      <c r="I143" s="17" t="str">
        <f t="shared" si="4"/>
        <v>West Indies</v>
      </c>
      <c r="J143" s="18" t="s">
        <v>13</v>
      </c>
      <c r="K143" s="10">
        <v>2</v>
      </c>
      <c r="L143" s="17" t="s">
        <v>14</v>
      </c>
      <c r="M143" s="17" t="s">
        <v>15</v>
      </c>
      <c r="N143" s="10">
        <v>10</v>
      </c>
      <c r="O143" s="17" t="s">
        <v>16</v>
      </c>
    </row>
    <row r="144" spans="1:15" x14ac:dyDescent="0.3">
      <c r="A144" s="17" t="s">
        <v>248</v>
      </c>
      <c r="B144" s="11" t="s">
        <v>7</v>
      </c>
      <c r="C144" s="15" t="s">
        <v>35</v>
      </c>
      <c r="D144" s="10" t="s">
        <v>9</v>
      </c>
      <c r="E144" s="17" t="s">
        <v>8</v>
      </c>
      <c r="F144" s="17" t="s">
        <v>36</v>
      </c>
      <c r="G144" s="18" t="s">
        <v>249</v>
      </c>
      <c r="H144" s="19">
        <v>36632</v>
      </c>
      <c r="I144" s="17" t="str">
        <f t="shared" si="4"/>
        <v>Pakistan</v>
      </c>
      <c r="J144" s="18" t="s">
        <v>13</v>
      </c>
      <c r="K144" s="10">
        <v>1</v>
      </c>
      <c r="L144" s="17" t="s">
        <v>14</v>
      </c>
      <c r="M144" s="17" t="s">
        <v>15</v>
      </c>
      <c r="N144" s="10">
        <v>5</v>
      </c>
      <c r="O144" s="17" t="s">
        <v>16</v>
      </c>
    </row>
    <row r="145" spans="1:25" x14ac:dyDescent="0.3">
      <c r="A145" s="17" t="s">
        <v>250</v>
      </c>
      <c r="B145" s="11" t="s">
        <v>33</v>
      </c>
      <c r="C145" s="15" t="s">
        <v>35</v>
      </c>
      <c r="D145" s="10" t="s">
        <v>9</v>
      </c>
      <c r="E145" s="17" t="s">
        <v>8</v>
      </c>
      <c r="F145" s="17" t="s">
        <v>30</v>
      </c>
      <c r="G145" s="18" t="s">
        <v>251</v>
      </c>
      <c r="H145" s="19">
        <v>36671</v>
      </c>
      <c r="I145" s="17" t="str">
        <f t="shared" si="4"/>
        <v>West Indies</v>
      </c>
      <c r="J145" s="18" t="s">
        <v>13</v>
      </c>
      <c r="K145" s="10">
        <v>4</v>
      </c>
      <c r="L145" s="17" t="s">
        <v>14</v>
      </c>
      <c r="M145" s="17" t="s">
        <v>15</v>
      </c>
      <c r="N145" s="10">
        <v>20</v>
      </c>
      <c r="O145" s="17" t="s">
        <v>16</v>
      </c>
    </row>
    <row r="146" spans="1:25" x14ac:dyDescent="0.3">
      <c r="A146" s="17" t="s">
        <v>252</v>
      </c>
      <c r="B146" s="11" t="s">
        <v>7</v>
      </c>
      <c r="C146" s="15" t="s">
        <v>35</v>
      </c>
      <c r="D146" s="10" t="s">
        <v>9</v>
      </c>
      <c r="E146" s="17" t="s">
        <v>8</v>
      </c>
      <c r="F146" s="17" t="s">
        <v>30</v>
      </c>
      <c r="G146" s="18" t="s">
        <v>251</v>
      </c>
      <c r="H146" s="19">
        <v>36671</v>
      </c>
      <c r="I146" s="17" t="str">
        <f t="shared" si="4"/>
        <v>Pakistan</v>
      </c>
      <c r="J146" s="18" t="s">
        <v>13</v>
      </c>
      <c r="K146" s="10">
        <v>4</v>
      </c>
      <c r="L146" s="17" t="s">
        <v>14</v>
      </c>
      <c r="M146" s="17" t="s">
        <v>15</v>
      </c>
      <c r="N146" s="10">
        <v>20</v>
      </c>
      <c r="O146" s="17" t="s">
        <v>16</v>
      </c>
    </row>
    <row r="147" spans="1:25" x14ac:dyDescent="0.3">
      <c r="A147" s="17" t="s">
        <v>253</v>
      </c>
      <c r="B147" s="11" t="s">
        <v>49</v>
      </c>
      <c r="C147" s="15" t="s">
        <v>39</v>
      </c>
      <c r="D147" s="10" t="s">
        <v>9</v>
      </c>
      <c r="E147" s="17" t="s">
        <v>8</v>
      </c>
      <c r="F147" s="17" t="s">
        <v>36</v>
      </c>
      <c r="G147" s="18" t="s">
        <v>185</v>
      </c>
      <c r="H147" s="19">
        <v>36690</v>
      </c>
      <c r="I147" s="17" t="str">
        <f t="shared" si="4"/>
        <v>India</v>
      </c>
      <c r="J147" s="18" t="s">
        <v>13</v>
      </c>
      <c r="K147" s="10">
        <v>2</v>
      </c>
      <c r="L147" s="17" t="s">
        <v>14</v>
      </c>
      <c r="M147" s="17" t="s">
        <v>15</v>
      </c>
      <c r="N147" s="10">
        <v>10</v>
      </c>
      <c r="O147" s="17" t="s">
        <v>16</v>
      </c>
    </row>
    <row r="148" spans="1:25" x14ac:dyDescent="0.3">
      <c r="A148" s="17" t="s">
        <v>254</v>
      </c>
      <c r="B148" s="11" t="s">
        <v>191</v>
      </c>
      <c r="C148" s="15" t="s">
        <v>19</v>
      </c>
      <c r="D148" s="10" t="s">
        <v>9</v>
      </c>
      <c r="E148" s="17" t="s">
        <v>35</v>
      </c>
      <c r="F148" s="17" t="s">
        <v>44</v>
      </c>
      <c r="G148" s="18" t="s">
        <v>93</v>
      </c>
      <c r="H148" s="19">
        <v>36692</v>
      </c>
      <c r="I148" s="17" t="str">
        <f t="shared" si="4"/>
        <v xml:space="preserve">West Indies </v>
      </c>
      <c r="J148" s="18" t="s">
        <v>13</v>
      </c>
      <c r="K148" s="10">
        <v>2</v>
      </c>
      <c r="L148" s="17" t="s">
        <v>14</v>
      </c>
      <c r="M148" s="17" t="s">
        <v>15</v>
      </c>
      <c r="N148" s="10">
        <v>10</v>
      </c>
      <c r="O148" s="17" t="s">
        <v>16</v>
      </c>
    </row>
    <row r="149" spans="1:25" x14ac:dyDescent="0.3">
      <c r="A149" s="17" t="s">
        <v>255</v>
      </c>
      <c r="B149" s="11" t="s">
        <v>33</v>
      </c>
      <c r="C149" s="15" t="s">
        <v>19</v>
      </c>
      <c r="D149" s="10" t="s">
        <v>9</v>
      </c>
      <c r="E149" s="17" t="s">
        <v>35</v>
      </c>
      <c r="F149" s="17" t="s">
        <v>20</v>
      </c>
      <c r="G149" s="18" t="s">
        <v>21</v>
      </c>
      <c r="H149" s="19">
        <v>36706</v>
      </c>
      <c r="I149" s="17" t="str">
        <f t="shared" si="4"/>
        <v>West Indies</v>
      </c>
      <c r="J149" s="18" t="s">
        <v>13</v>
      </c>
      <c r="K149" s="10">
        <v>11</v>
      </c>
      <c r="L149" s="17" t="s">
        <v>14</v>
      </c>
      <c r="M149" s="17" t="s">
        <v>15</v>
      </c>
      <c r="N149" s="10">
        <v>85</v>
      </c>
      <c r="O149" s="17" t="s">
        <v>16</v>
      </c>
    </row>
    <row r="150" spans="1:25" x14ac:dyDescent="0.3">
      <c r="A150" s="17" t="s">
        <v>256</v>
      </c>
      <c r="B150" s="11" t="s">
        <v>85</v>
      </c>
      <c r="C150" s="15" t="s">
        <v>34</v>
      </c>
      <c r="D150" s="10" t="s">
        <v>9</v>
      </c>
      <c r="E150" s="17" t="s">
        <v>43</v>
      </c>
      <c r="F150" s="17" t="s">
        <v>11</v>
      </c>
      <c r="G150" s="18" t="s">
        <v>257</v>
      </c>
      <c r="H150" s="19">
        <v>36758</v>
      </c>
      <c r="I150" s="17" t="str">
        <f t="shared" si="4"/>
        <v>Australia</v>
      </c>
      <c r="J150" s="18" t="s">
        <v>13</v>
      </c>
      <c r="K150" s="10">
        <v>2</v>
      </c>
      <c r="L150" s="17" t="s">
        <v>14</v>
      </c>
      <c r="M150" s="17" t="s">
        <v>15</v>
      </c>
      <c r="N150" s="10">
        <v>10</v>
      </c>
      <c r="O150" s="17" t="s">
        <v>16</v>
      </c>
    </row>
    <row r="151" spans="1:25" x14ac:dyDescent="0.3">
      <c r="A151" s="17" t="s">
        <v>258</v>
      </c>
      <c r="B151" s="11" t="s">
        <v>42</v>
      </c>
      <c r="C151" s="15" t="s">
        <v>34</v>
      </c>
      <c r="D151" s="10" t="s">
        <v>9</v>
      </c>
      <c r="E151" s="17" t="s">
        <v>43</v>
      </c>
      <c r="F151" s="17" t="s">
        <v>11</v>
      </c>
      <c r="G151" s="18" t="s">
        <v>257</v>
      </c>
      <c r="H151" s="19">
        <v>36758</v>
      </c>
      <c r="I151" s="17" t="str">
        <f t="shared" si="4"/>
        <v>South Africa</v>
      </c>
      <c r="J151" s="18" t="s">
        <v>13</v>
      </c>
      <c r="K151" s="10">
        <v>2</v>
      </c>
      <c r="L151" s="17" t="s">
        <v>14</v>
      </c>
      <c r="M151" s="17" t="s">
        <v>15</v>
      </c>
      <c r="N151" s="10">
        <v>10</v>
      </c>
      <c r="O151" s="17" t="s">
        <v>16</v>
      </c>
    </row>
    <row r="152" spans="1:25" x14ac:dyDescent="0.3">
      <c r="A152" s="17" t="s">
        <v>259</v>
      </c>
      <c r="B152" s="11" t="s">
        <v>85</v>
      </c>
      <c r="C152" s="15" t="s">
        <v>34</v>
      </c>
      <c r="D152" s="10" t="s">
        <v>9</v>
      </c>
      <c r="E152" s="17" t="s">
        <v>260</v>
      </c>
      <c r="F152" s="17" t="s">
        <v>261</v>
      </c>
      <c r="G152" s="18" t="s">
        <v>262</v>
      </c>
      <c r="H152" s="19">
        <v>36806</v>
      </c>
      <c r="I152" s="17" t="str">
        <f t="shared" si="4"/>
        <v>Australia</v>
      </c>
      <c r="J152" s="18" t="s">
        <v>13</v>
      </c>
      <c r="K152" s="10">
        <v>2</v>
      </c>
      <c r="L152" s="17" t="s">
        <v>14</v>
      </c>
      <c r="M152" s="17" t="s">
        <v>15</v>
      </c>
      <c r="N152" s="10">
        <v>10</v>
      </c>
      <c r="O152" s="17" t="s">
        <v>16</v>
      </c>
    </row>
    <row r="153" spans="1:25" x14ac:dyDescent="0.3">
      <c r="A153" s="17" t="s">
        <v>263</v>
      </c>
      <c r="B153" s="11" t="s">
        <v>49</v>
      </c>
      <c r="C153" s="15" t="s">
        <v>34</v>
      </c>
      <c r="D153" s="10" t="s">
        <v>9</v>
      </c>
      <c r="E153" s="17" t="s">
        <v>260</v>
      </c>
      <c r="F153" s="17" t="s">
        <v>261</v>
      </c>
      <c r="G153" s="18" t="s">
        <v>262</v>
      </c>
      <c r="H153" s="19">
        <v>36806</v>
      </c>
      <c r="I153" s="17" t="str">
        <f t="shared" si="4"/>
        <v>India</v>
      </c>
      <c r="J153" s="18" t="s">
        <v>13</v>
      </c>
      <c r="K153" s="10">
        <v>1</v>
      </c>
      <c r="L153" s="17" t="s">
        <v>14</v>
      </c>
      <c r="M153" s="17" t="s">
        <v>15</v>
      </c>
      <c r="N153" s="10">
        <v>5</v>
      </c>
      <c r="O153" s="17" t="s">
        <v>16</v>
      </c>
    </row>
    <row r="154" spans="1:25" x14ac:dyDescent="0.3">
      <c r="A154" s="17" t="s">
        <v>264</v>
      </c>
      <c r="B154" s="11" t="s">
        <v>7</v>
      </c>
      <c r="C154" s="15" t="s">
        <v>8</v>
      </c>
      <c r="D154" s="10" t="s">
        <v>9</v>
      </c>
      <c r="E154" s="17" t="s">
        <v>29</v>
      </c>
      <c r="F154" s="17" t="s">
        <v>261</v>
      </c>
      <c r="G154" s="18" t="s">
        <v>262</v>
      </c>
      <c r="H154" s="19">
        <v>36810</v>
      </c>
      <c r="I154" s="17" t="str">
        <f t="shared" si="4"/>
        <v>Pakistan</v>
      </c>
      <c r="J154" s="18" t="s">
        <v>13</v>
      </c>
      <c r="K154" s="10">
        <v>2</v>
      </c>
      <c r="L154" s="17" t="s">
        <v>14</v>
      </c>
      <c r="M154" s="17" t="s">
        <v>15</v>
      </c>
      <c r="N154" s="10">
        <v>10</v>
      </c>
      <c r="O154" s="17" t="s">
        <v>16</v>
      </c>
    </row>
    <row r="155" spans="1:25" x14ac:dyDescent="0.3">
      <c r="A155" s="17" t="s">
        <v>265</v>
      </c>
      <c r="B155" s="11" t="s">
        <v>33</v>
      </c>
      <c r="C155" s="15" t="s">
        <v>34</v>
      </c>
      <c r="D155" s="10" t="s">
        <v>9</v>
      </c>
      <c r="E155" s="17" t="s">
        <v>35</v>
      </c>
      <c r="F155" s="17" t="s">
        <v>20</v>
      </c>
      <c r="G155" s="18" t="s">
        <v>91</v>
      </c>
      <c r="H155" s="19">
        <v>36861</v>
      </c>
      <c r="I155" s="17" t="str">
        <f t="shared" si="4"/>
        <v>West Indies</v>
      </c>
      <c r="J155" s="18" t="s">
        <v>13</v>
      </c>
      <c r="K155" s="10">
        <v>4</v>
      </c>
      <c r="L155" s="17" t="s">
        <v>14</v>
      </c>
      <c r="M155" s="17" t="s">
        <v>15</v>
      </c>
      <c r="N155" s="10">
        <v>20</v>
      </c>
      <c r="O155" s="17" t="s">
        <v>16</v>
      </c>
    </row>
    <row r="156" spans="1:25" x14ac:dyDescent="0.3">
      <c r="A156" s="17" t="s">
        <v>266</v>
      </c>
      <c r="B156" s="11" t="s">
        <v>49</v>
      </c>
      <c r="C156" s="15" t="s">
        <v>39</v>
      </c>
      <c r="D156" s="10" t="s">
        <v>9</v>
      </c>
      <c r="E156" s="17" t="s">
        <v>75</v>
      </c>
      <c r="F156" s="17" t="s">
        <v>44</v>
      </c>
      <c r="G156" s="18" t="s">
        <v>176</v>
      </c>
      <c r="H156" s="19">
        <v>36862</v>
      </c>
      <c r="I156" s="17" t="str">
        <f t="shared" si="4"/>
        <v>India</v>
      </c>
      <c r="J156" s="18" t="s">
        <v>13</v>
      </c>
      <c r="K156" s="10">
        <v>1</v>
      </c>
      <c r="L156" s="17" t="s">
        <v>14</v>
      </c>
      <c r="M156" s="17" t="s">
        <v>15</v>
      </c>
      <c r="N156" s="10">
        <v>5</v>
      </c>
      <c r="O156" s="17" t="s">
        <v>16</v>
      </c>
    </row>
    <row r="157" spans="1:25" x14ac:dyDescent="0.3">
      <c r="A157" s="17" t="s">
        <v>267</v>
      </c>
      <c r="B157" s="11" t="s">
        <v>116</v>
      </c>
      <c r="C157" s="15" t="s">
        <v>39</v>
      </c>
      <c r="D157" s="10" t="s">
        <v>9</v>
      </c>
      <c r="E157" s="17" t="s">
        <v>75</v>
      </c>
      <c r="F157" s="17" t="s">
        <v>44</v>
      </c>
      <c r="G157" s="18" t="s">
        <v>176</v>
      </c>
      <c r="H157" s="19">
        <v>36862</v>
      </c>
      <c r="I157" s="17" t="str">
        <f t="shared" si="4"/>
        <v>Zimbabwe</v>
      </c>
      <c r="J157" s="18" t="s">
        <v>13</v>
      </c>
      <c r="K157" s="10">
        <v>1</v>
      </c>
      <c r="L157" s="17" t="s">
        <v>14</v>
      </c>
      <c r="M157" s="17" t="s">
        <v>15</v>
      </c>
      <c r="N157" s="10">
        <v>5</v>
      </c>
      <c r="O157" s="17" t="s">
        <v>16</v>
      </c>
    </row>
    <row r="158" spans="1:25" x14ac:dyDescent="0.3">
      <c r="A158" s="17" t="s">
        <v>268</v>
      </c>
      <c r="B158" s="11" t="s">
        <v>7</v>
      </c>
      <c r="C158" s="15" t="s">
        <v>8</v>
      </c>
      <c r="D158" s="10" t="s">
        <v>9</v>
      </c>
      <c r="E158" s="17" t="s">
        <v>19</v>
      </c>
      <c r="F158" s="17" t="s">
        <v>11</v>
      </c>
      <c r="G158" s="18" t="s">
        <v>241</v>
      </c>
      <c r="H158" s="19">
        <v>36867</v>
      </c>
      <c r="I158" s="17" t="str">
        <f t="shared" si="4"/>
        <v>Pakistan</v>
      </c>
      <c r="J158" s="18" t="s">
        <v>13</v>
      </c>
      <c r="K158" s="10">
        <v>4</v>
      </c>
      <c r="L158" s="17" t="s">
        <v>14</v>
      </c>
      <c r="M158" s="17" t="s">
        <v>15</v>
      </c>
      <c r="N158" s="10">
        <v>20</v>
      </c>
      <c r="O158" s="17" t="s">
        <v>16</v>
      </c>
    </row>
    <row r="159" spans="1:25" x14ac:dyDescent="0.3">
      <c r="A159" s="17" t="s">
        <v>269</v>
      </c>
      <c r="B159" s="11" t="s">
        <v>49</v>
      </c>
      <c r="C159" s="15" t="s">
        <v>39</v>
      </c>
      <c r="D159" s="10" t="s">
        <v>9</v>
      </c>
      <c r="E159" s="17" t="s">
        <v>75</v>
      </c>
      <c r="F159" s="17" t="s">
        <v>11</v>
      </c>
      <c r="G159" s="18" t="s">
        <v>270</v>
      </c>
      <c r="H159" s="19">
        <v>36878</v>
      </c>
      <c r="I159" s="17" t="str">
        <f t="shared" si="4"/>
        <v>India</v>
      </c>
      <c r="J159" s="18" t="s">
        <v>13</v>
      </c>
      <c r="K159" s="10">
        <v>3</v>
      </c>
      <c r="L159" s="17" t="s">
        <v>14</v>
      </c>
      <c r="M159" s="17" t="s">
        <v>15</v>
      </c>
      <c r="N159" s="10">
        <v>15</v>
      </c>
      <c r="O159" s="17" t="s">
        <v>16</v>
      </c>
    </row>
    <row r="160" spans="1:25" x14ac:dyDescent="0.3">
      <c r="A160" s="17" t="s">
        <v>271</v>
      </c>
      <c r="B160" s="11" t="s">
        <v>61</v>
      </c>
      <c r="C160" s="15" t="s">
        <v>43</v>
      </c>
      <c r="D160" s="10" t="s">
        <v>9</v>
      </c>
      <c r="E160" s="17" t="s">
        <v>10</v>
      </c>
      <c r="F160" s="17" t="s">
        <v>272</v>
      </c>
      <c r="G160" s="18" t="s">
        <v>273</v>
      </c>
      <c r="H160" s="19">
        <v>36908</v>
      </c>
      <c r="I160" s="17" t="str">
        <f t="shared" si="4"/>
        <v>Sri Lanka</v>
      </c>
      <c r="J160" s="18" t="s">
        <v>13</v>
      </c>
      <c r="K160" s="10">
        <v>6</v>
      </c>
      <c r="L160" s="17" t="s">
        <v>14</v>
      </c>
      <c r="M160" s="17" t="s">
        <v>15</v>
      </c>
      <c r="N160" s="10">
        <v>35</v>
      </c>
      <c r="O160" s="17" t="s">
        <v>16</v>
      </c>
      <c r="Y160" s="22"/>
    </row>
    <row r="161" spans="1:29" x14ac:dyDescent="0.3">
      <c r="A161" s="17" t="s">
        <v>274</v>
      </c>
      <c r="B161" s="11" t="s">
        <v>61</v>
      </c>
      <c r="C161" s="15" t="s">
        <v>29</v>
      </c>
      <c r="D161" s="10" t="s">
        <v>9</v>
      </c>
      <c r="E161" s="17" t="s">
        <v>10</v>
      </c>
      <c r="F161" s="17" t="s">
        <v>20</v>
      </c>
      <c r="G161" s="18" t="s">
        <v>275</v>
      </c>
      <c r="H161" s="19">
        <v>36935</v>
      </c>
      <c r="I161" s="17" t="str">
        <f t="shared" si="4"/>
        <v>Sri Lanka</v>
      </c>
      <c r="J161" s="18" t="s">
        <v>13</v>
      </c>
      <c r="K161" s="10">
        <v>1</v>
      </c>
      <c r="L161" s="17" t="s">
        <v>14</v>
      </c>
      <c r="M161" s="17" t="s">
        <v>15</v>
      </c>
      <c r="N161" s="10">
        <v>5</v>
      </c>
      <c r="O161" s="17" t="s">
        <v>16</v>
      </c>
    </row>
    <row r="162" spans="1:29" x14ac:dyDescent="0.3">
      <c r="A162" s="17" t="s">
        <v>276</v>
      </c>
      <c r="B162" s="11" t="s">
        <v>7</v>
      </c>
      <c r="C162" s="15" t="s">
        <v>29</v>
      </c>
      <c r="D162" s="10" t="s">
        <v>9</v>
      </c>
      <c r="E162" s="17" t="s">
        <v>8</v>
      </c>
      <c r="F162" s="17" t="s">
        <v>11</v>
      </c>
      <c r="G162" s="18" t="s">
        <v>275</v>
      </c>
      <c r="H162" s="19">
        <v>36944</v>
      </c>
      <c r="I162" s="17" t="str">
        <f t="shared" ref="I162:I193" si="5">B162</f>
        <v>Pakistan</v>
      </c>
      <c r="J162" s="18" t="s">
        <v>13</v>
      </c>
      <c r="K162" s="10">
        <v>5</v>
      </c>
      <c r="L162" s="17" t="s">
        <v>14</v>
      </c>
      <c r="M162" s="17" t="s">
        <v>15</v>
      </c>
      <c r="N162" s="10">
        <v>25</v>
      </c>
      <c r="O162" s="17" t="s">
        <v>16</v>
      </c>
    </row>
    <row r="163" spans="1:29" x14ac:dyDescent="0.3">
      <c r="A163" s="17" t="s">
        <v>277</v>
      </c>
      <c r="B163" s="11" t="s">
        <v>7</v>
      </c>
      <c r="C163" s="15" t="s">
        <v>29</v>
      </c>
      <c r="D163" s="10" t="s">
        <v>9</v>
      </c>
      <c r="E163" s="17" t="s">
        <v>8</v>
      </c>
      <c r="F163" s="17" t="s">
        <v>90</v>
      </c>
      <c r="G163" s="18" t="s">
        <v>278</v>
      </c>
      <c r="H163" s="19">
        <v>36950</v>
      </c>
      <c r="I163" s="17" t="str">
        <f t="shared" si="5"/>
        <v>Pakistan</v>
      </c>
      <c r="J163" s="18" t="s">
        <v>13</v>
      </c>
      <c r="K163" s="10">
        <v>6</v>
      </c>
      <c r="L163" s="17" t="s">
        <v>14</v>
      </c>
      <c r="M163" s="17" t="s">
        <v>15</v>
      </c>
      <c r="N163" s="10">
        <v>35</v>
      </c>
      <c r="O163" s="17" t="s">
        <v>16</v>
      </c>
    </row>
    <row r="164" spans="1:29" x14ac:dyDescent="0.3">
      <c r="A164" s="17" t="s">
        <v>279</v>
      </c>
      <c r="B164" s="11" t="s">
        <v>7</v>
      </c>
      <c r="C164" s="15" t="s">
        <v>29</v>
      </c>
      <c r="D164" s="10" t="s">
        <v>9</v>
      </c>
      <c r="E164" s="17" t="s">
        <v>8</v>
      </c>
      <c r="F164" s="17" t="s">
        <v>44</v>
      </c>
      <c r="G164" s="18" t="s">
        <v>280</v>
      </c>
      <c r="H164" s="19">
        <v>36958</v>
      </c>
      <c r="I164" s="17" t="str">
        <f t="shared" si="5"/>
        <v>Pakistan</v>
      </c>
      <c r="J164" s="18" t="s">
        <v>13</v>
      </c>
      <c r="K164" s="10">
        <v>1</v>
      </c>
      <c r="L164" s="17" t="s">
        <v>14</v>
      </c>
      <c r="M164" s="17" t="s">
        <v>15</v>
      </c>
      <c r="N164" s="10">
        <v>5</v>
      </c>
      <c r="O164" s="17" t="s">
        <v>16</v>
      </c>
    </row>
    <row r="165" spans="1:29" x14ac:dyDescent="0.3">
      <c r="A165" s="17" t="s">
        <v>281</v>
      </c>
      <c r="B165" s="11" t="s">
        <v>7</v>
      </c>
      <c r="C165" s="15" t="s">
        <v>29</v>
      </c>
      <c r="D165" s="10" t="s">
        <v>9</v>
      </c>
      <c r="E165" s="17" t="s">
        <v>8</v>
      </c>
      <c r="F165" s="17" t="s">
        <v>11</v>
      </c>
      <c r="G165" s="18" t="s">
        <v>31</v>
      </c>
      <c r="H165" s="19">
        <v>36977</v>
      </c>
      <c r="I165" s="17" t="str">
        <f t="shared" si="5"/>
        <v>Pakistan</v>
      </c>
      <c r="J165" s="18" t="s">
        <v>13</v>
      </c>
      <c r="K165" s="10">
        <v>14</v>
      </c>
      <c r="L165" s="17" t="s">
        <v>14</v>
      </c>
      <c r="M165" s="17" t="s">
        <v>15</v>
      </c>
      <c r="N165" s="10">
        <v>75</v>
      </c>
      <c r="O165" s="17" t="s">
        <v>16</v>
      </c>
      <c r="AC165" s="22"/>
    </row>
    <row r="166" spans="1:29" x14ac:dyDescent="0.3">
      <c r="A166" s="17" t="s">
        <v>282</v>
      </c>
      <c r="B166" s="11" t="s">
        <v>49</v>
      </c>
      <c r="C166" s="15" t="s">
        <v>39</v>
      </c>
      <c r="D166" s="10" t="s">
        <v>9</v>
      </c>
      <c r="E166" s="17" t="s">
        <v>34</v>
      </c>
      <c r="F166" s="17" t="s">
        <v>90</v>
      </c>
      <c r="G166" s="18" t="s">
        <v>283</v>
      </c>
      <c r="H166" s="19">
        <v>36997</v>
      </c>
      <c r="I166" s="17" t="str">
        <f t="shared" si="5"/>
        <v>India</v>
      </c>
      <c r="J166" s="18" t="s">
        <v>13</v>
      </c>
      <c r="K166" s="10">
        <v>3</v>
      </c>
      <c r="L166" s="17" t="s">
        <v>14</v>
      </c>
      <c r="M166" s="17" t="s">
        <v>15</v>
      </c>
      <c r="N166" s="10">
        <v>15</v>
      </c>
      <c r="O166" s="17" t="s">
        <v>16</v>
      </c>
    </row>
    <row r="167" spans="1:29" x14ac:dyDescent="0.3">
      <c r="A167" s="17" t="s">
        <v>284</v>
      </c>
      <c r="B167" s="11" t="s">
        <v>140</v>
      </c>
      <c r="C167" s="15" t="s">
        <v>19</v>
      </c>
      <c r="D167" s="10" t="s">
        <v>9</v>
      </c>
      <c r="E167" s="17" t="s">
        <v>8</v>
      </c>
      <c r="F167" s="17" t="s">
        <v>44</v>
      </c>
      <c r="G167" s="18" t="s">
        <v>21</v>
      </c>
      <c r="H167" s="19">
        <v>37028</v>
      </c>
      <c r="I167" s="17" t="str">
        <f t="shared" si="5"/>
        <v xml:space="preserve">Pakistan </v>
      </c>
      <c r="J167" s="18" t="s">
        <v>13</v>
      </c>
      <c r="K167" s="10">
        <v>8</v>
      </c>
      <c r="L167" s="17" t="s">
        <v>14</v>
      </c>
      <c r="M167" s="17" t="s">
        <v>15</v>
      </c>
      <c r="N167" s="10">
        <v>55</v>
      </c>
      <c r="O167" s="17" t="s">
        <v>16</v>
      </c>
    </row>
    <row r="168" spans="1:29" x14ac:dyDescent="0.3">
      <c r="A168" s="17" t="s">
        <v>285</v>
      </c>
      <c r="B168" s="11" t="s">
        <v>18</v>
      </c>
      <c r="C168" s="15" t="s">
        <v>19</v>
      </c>
      <c r="D168" s="10" t="s">
        <v>9</v>
      </c>
      <c r="E168" s="17" t="s">
        <v>8</v>
      </c>
      <c r="F168" s="17" t="s">
        <v>44</v>
      </c>
      <c r="G168" s="18" t="s">
        <v>21</v>
      </c>
      <c r="H168" s="19">
        <v>37028</v>
      </c>
      <c r="I168" s="17" t="str">
        <f t="shared" si="5"/>
        <v>England</v>
      </c>
      <c r="J168" s="18" t="s">
        <v>13</v>
      </c>
      <c r="K168" s="10">
        <v>2</v>
      </c>
      <c r="L168" s="17" t="s">
        <v>14</v>
      </c>
      <c r="M168" s="17" t="s">
        <v>15</v>
      </c>
      <c r="N168" s="10">
        <v>10</v>
      </c>
      <c r="O168" s="17" t="s">
        <v>16</v>
      </c>
    </row>
    <row r="169" spans="1:29" x14ac:dyDescent="0.3">
      <c r="A169" s="17" t="s">
        <v>286</v>
      </c>
      <c r="B169" s="11" t="s">
        <v>7</v>
      </c>
      <c r="C169" s="15" t="s">
        <v>19</v>
      </c>
      <c r="D169" s="10" t="s">
        <v>9</v>
      </c>
      <c r="E169" s="17" t="s">
        <v>8</v>
      </c>
      <c r="F169" s="17" t="s">
        <v>20</v>
      </c>
      <c r="G169" s="18" t="s">
        <v>23</v>
      </c>
      <c r="H169" s="19">
        <v>37042</v>
      </c>
      <c r="I169" s="17" t="str">
        <f t="shared" si="5"/>
        <v>Pakistan</v>
      </c>
      <c r="J169" s="18" t="s">
        <v>13</v>
      </c>
      <c r="K169" s="10">
        <v>8</v>
      </c>
      <c r="L169" s="17" t="s">
        <v>14</v>
      </c>
      <c r="M169" s="17" t="s">
        <v>15</v>
      </c>
      <c r="N169" s="10">
        <v>55</v>
      </c>
      <c r="O169" s="17" t="s">
        <v>16</v>
      </c>
    </row>
    <row r="170" spans="1:29" x14ac:dyDescent="0.3">
      <c r="A170" s="17" t="s">
        <v>287</v>
      </c>
      <c r="B170" s="11" t="s">
        <v>7</v>
      </c>
      <c r="C170" s="15" t="s">
        <v>19</v>
      </c>
      <c r="D170" s="10" t="s">
        <v>9</v>
      </c>
      <c r="E170" s="17" t="s">
        <v>8</v>
      </c>
      <c r="F170" s="17" t="s">
        <v>36</v>
      </c>
      <c r="G170" s="18" t="s">
        <v>21</v>
      </c>
      <c r="H170" s="19">
        <v>37054</v>
      </c>
      <c r="I170" s="17" t="str">
        <f t="shared" si="5"/>
        <v>Pakistan</v>
      </c>
      <c r="J170" s="18" t="s">
        <v>13</v>
      </c>
      <c r="K170" s="10">
        <v>3</v>
      </c>
      <c r="L170" s="17" t="s">
        <v>14</v>
      </c>
      <c r="M170" s="17" t="s">
        <v>15</v>
      </c>
      <c r="N170" s="10">
        <v>15</v>
      </c>
      <c r="O170" s="17" t="s">
        <v>16</v>
      </c>
    </row>
    <row r="171" spans="1:29" x14ac:dyDescent="0.3">
      <c r="A171" s="17" t="s">
        <v>288</v>
      </c>
      <c r="B171" s="11" t="s">
        <v>49</v>
      </c>
      <c r="C171" s="15" t="s">
        <v>75</v>
      </c>
      <c r="D171" s="10" t="s">
        <v>9</v>
      </c>
      <c r="E171" s="17" t="s">
        <v>260</v>
      </c>
      <c r="F171" s="17" t="s">
        <v>20</v>
      </c>
      <c r="G171" s="18" t="s">
        <v>76</v>
      </c>
      <c r="H171" s="19">
        <v>37066</v>
      </c>
      <c r="I171" s="17" t="str">
        <f t="shared" si="5"/>
        <v>India</v>
      </c>
      <c r="J171" s="18" t="s">
        <v>13</v>
      </c>
      <c r="K171" s="10">
        <v>3</v>
      </c>
      <c r="L171" s="17" t="s">
        <v>14</v>
      </c>
      <c r="M171" s="17" t="s">
        <v>15</v>
      </c>
      <c r="N171" s="10">
        <v>15</v>
      </c>
      <c r="O171" s="17" t="s">
        <v>16</v>
      </c>
    </row>
    <row r="172" spans="1:29" x14ac:dyDescent="0.3">
      <c r="A172" s="17" t="s">
        <v>289</v>
      </c>
      <c r="B172" s="11" t="s">
        <v>18</v>
      </c>
      <c r="C172" s="15" t="s">
        <v>19</v>
      </c>
      <c r="D172" s="10" t="s">
        <v>9</v>
      </c>
      <c r="E172" s="17" t="s">
        <v>34</v>
      </c>
      <c r="F172" s="17" t="s">
        <v>20</v>
      </c>
      <c r="G172" s="18" t="s">
        <v>21</v>
      </c>
      <c r="H172" s="19">
        <v>37091</v>
      </c>
      <c r="I172" s="17" t="str">
        <f t="shared" si="5"/>
        <v>England</v>
      </c>
      <c r="J172" s="18" t="s">
        <v>13</v>
      </c>
      <c r="K172" s="10">
        <v>1</v>
      </c>
      <c r="L172" s="17" t="s">
        <v>14</v>
      </c>
      <c r="M172" s="17" t="s">
        <v>15</v>
      </c>
      <c r="N172" s="10">
        <v>5</v>
      </c>
      <c r="O172" s="17" t="s">
        <v>16</v>
      </c>
    </row>
    <row r="173" spans="1:29" x14ac:dyDescent="0.3">
      <c r="A173" s="17" t="s">
        <v>290</v>
      </c>
      <c r="B173" s="23" t="s">
        <v>49</v>
      </c>
      <c r="C173" s="24" t="s">
        <v>10</v>
      </c>
      <c r="D173" s="10" t="s">
        <v>9</v>
      </c>
      <c r="E173" s="17" t="s">
        <v>39</v>
      </c>
      <c r="F173" s="17" t="s">
        <v>44</v>
      </c>
      <c r="G173" s="18" t="s">
        <v>291</v>
      </c>
      <c r="H173" s="19">
        <v>37117</v>
      </c>
      <c r="I173" s="17" t="str">
        <f t="shared" si="5"/>
        <v>India</v>
      </c>
      <c r="J173" s="18" t="s">
        <v>13</v>
      </c>
      <c r="K173" s="10">
        <v>2</v>
      </c>
      <c r="L173" s="17" t="s">
        <v>14</v>
      </c>
      <c r="M173" s="17" t="s">
        <v>15</v>
      </c>
      <c r="N173" s="10">
        <v>10</v>
      </c>
      <c r="O173" s="17" t="s">
        <v>16</v>
      </c>
      <c r="T173" s="25"/>
    </row>
    <row r="174" spans="1:29" x14ac:dyDescent="0.3">
      <c r="A174" s="17" t="s">
        <v>292</v>
      </c>
      <c r="B174" s="23" t="s">
        <v>49</v>
      </c>
      <c r="C174" s="24" t="s">
        <v>10</v>
      </c>
      <c r="D174" s="10" t="s">
        <v>9</v>
      </c>
      <c r="E174" s="17" t="s">
        <v>39</v>
      </c>
      <c r="F174" s="17" t="s">
        <v>20</v>
      </c>
      <c r="G174" s="18" t="s">
        <v>73</v>
      </c>
      <c r="H174" s="19">
        <v>37125</v>
      </c>
      <c r="I174" s="17" t="str">
        <f t="shared" si="5"/>
        <v>India</v>
      </c>
      <c r="J174" s="18" t="s">
        <v>13</v>
      </c>
      <c r="K174" s="10">
        <v>7</v>
      </c>
      <c r="L174" s="17" t="s">
        <v>14</v>
      </c>
      <c r="M174" s="17" t="s">
        <v>15</v>
      </c>
      <c r="N174" s="10">
        <v>45</v>
      </c>
      <c r="O174" s="17" t="s">
        <v>16</v>
      </c>
      <c r="T174" s="25"/>
    </row>
    <row r="175" spans="1:29" x14ac:dyDescent="0.3">
      <c r="A175" s="17" t="s">
        <v>293</v>
      </c>
      <c r="B175" s="23" t="s">
        <v>61</v>
      </c>
      <c r="C175" s="24" t="s">
        <v>10</v>
      </c>
      <c r="D175" s="10" t="s">
        <v>9</v>
      </c>
      <c r="E175" s="17" t="s">
        <v>39</v>
      </c>
      <c r="F175" s="17" t="s">
        <v>20</v>
      </c>
      <c r="G175" s="18" t="s">
        <v>73</v>
      </c>
      <c r="H175" s="19">
        <v>37125</v>
      </c>
      <c r="I175" s="17" t="str">
        <f t="shared" si="5"/>
        <v>Sri Lanka</v>
      </c>
      <c r="J175" s="18" t="s">
        <v>13</v>
      </c>
      <c r="K175" s="10">
        <v>3</v>
      </c>
      <c r="L175" s="17" t="s">
        <v>14</v>
      </c>
      <c r="M175" s="17" t="s">
        <v>15</v>
      </c>
      <c r="N175" s="10">
        <v>15</v>
      </c>
      <c r="O175" s="17" t="s">
        <v>16</v>
      </c>
      <c r="T175" s="25"/>
    </row>
    <row r="176" spans="1:29" x14ac:dyDescent="0.3">
      <c r="A176" s="17" t="s">
        <v>294</v>
      </c>
      <c r="B176" s="23" t="s">
        <v>85</v>
      </c>
      <c r="C176" s="24" t="s">
        <v>34</v>
      </c>
      <c r="D176" s="10" t="s">
        <v>9</v>
      </c>
      <c r="E176" s="17" t="s">
        <v>29</v>
      </c>
      <c r="F176" s="17" t="s">
        <v>44</v>
      </c>
      <c r="G176" s="18" t="s">
        <v>37</v>
      </c>
      <c r="H176" s="19">
        <v>37233</v>
      </c>
      <c r="I176" s="17" t="str">
        <f t="shared" si="5"/>
        <v>Australia</v>
      </c>
      <c r="J176" s="18" t="s">
        <v>13</v>
      </c>
      <c r="K176" s="10">
        <v>4</v>
      </c>
      <c r="L176" s="17" t="s">
        <v>14</v>
      </c>
      <c r="M176" s="17" t="s">
        <v>15</v>
      </c>
      <c r="N176" s="10">
        <v>20</v>
      </c>
      <c r="O176" s="17" t="s">
        <v>16</v>
      </c>
      <c r="T176" s="25"/>
    </row>
    <row r="177" spans="1:20" x14ac:dyDescent="0.3">
      <c r="A177" s="17" t="s">
        <v>295</v>
      </c>
      <c r="B177" s="23" t="s">
        <v>296</v>
      </c>
      <c r="C177" s="24" t="s">
        <v>29</v>
      </c>
      <c r="D177" s="10" t="s">
        <v>9</v>
      </c>
      <c r="E177" s="17" t="s">
        <v>216</v>
      </c>
      <c r="F177" s="17" t="s">
        <v>44</v>
      </c>
      <c r="G177" s="18" t="s">
        <v>31</v>
      </c>
      <c r="H177" s="19">
        <v>37253</v>
      </c>
      <c r="I177" s="17" t="str">
        <f t="shared" si="5"/>
        <v>Bangladesh</v>
      </c>
      <c r="J177" s="18" t="s">
        <v>13</v>
      </c>
      <c r="K177" s="10">
        <v>1</v>
      </c>
      <c r="L177" s="17" t="s">
        <v>14</v>
      </c>
      <c r="M177" s="17" t="s">
        <v>15</v>
      </c>
      <c r="N177" s="10">
        <v>5</v>
      </c>
      <c r="O177" s="17" t="s">
        <v>16</v>
      </c>
      <c r="T177" s="25"/>
    </row>
    <row r="178" spans="1:20" x14ac:dyDescent="0.3">
      <c r="A178" s="17" t="s">
        <v>297</v>
      </c>
      <c r="B178" s="23" t="s">
        <v>85</v>
      </c>
      <c r="C178" s="24" t="s">
        <v>34</v>
      </c>
      <c r="D178" s="10" t="s">
        <v>9</v>
      </c>
      <c r="E178" s="17" t="s">
        <v>29</v>
      </c>
      <c r="F178" s="17" t="s">
        <v>27</v>
      </c>
      <c r="G178" s="18" t="s">
        <v>111</v>
      </c>
      <c r="H178" s="19">
        <v>37273</v>
      </c>
      <c r="I178" s="17" t="str">
        <f t="shared" si="5"/>
        <v>Australia</v>
      </c>
      <c r="J178" s="18" t="s">
        <v>13</v>
      </c>
      <c r="K178" s="10">
        <v>1</v>
      </c>
      <c r="L178" s="17" t="s">
        <v>14</v>
      </c>
      <c r="M178" s="17" t="s">
        <v>15</v>
      </c>
      <c r="N178" s="10">
        <v>5</v>
      </c>
      <c r="O178" s="17" t="s">
        <v>16</v>
      </c>
      <c r="T178" s="25"/>
    </row>
    <row r="179" spans="1:20" x14ac:dyDescent="0.3">
      <c r="A179" s="17" t="s">
        <v>298</v>
      </c>
      <c r="B179" s="23" t="s">
        <v>18</v>
      </c>
      <c r="C179" s="24" t="s">
        <v>39</v>
      </c>
      <c r="D179" s="10" t="s">
        <v>9</v>
      </c>
      <c r="E179" s="17" t="s">
        <v>19</v>
      </c>
      <c r="F179" s="17" t="s">
        <v>44</v>
      </c>
      <c r="G179" s="18" t="s">
        <v>299</v>
      </c>
      <c r="H179" s="19">
        <v>37275</v>
      </c>
      <c r="I179" s="17" t="str">
        <f t="shared" si="5"/>
        <v>England</v>
      </c>
      <c r="J179" s="18" t="s">
        <v>13</v>
      </c>
      <c r="K179" s="10">
        <v>1</v>
      </c>
      <c r="L179" s="17" t="s">
        <v>14</v>
      </c>
      <c r="M179" s="17" t="s">
        <v>15</v>
      </c>
      <c r="N179" s="10">
        <v>5</v>
      </c>
      <c r="O179" s="17" t="s">
        <v>16</v>
      </c>
      <c r="T179" s="25"/>
    </row>
    <row r="180" spans="1:20" x14ac:dyDescent="0.3">
      <c r="A180" s="17" t="s">
        <v>300</v>
      </c>
      <c r="B180" s="23" t="s">
        <v>49</v>
      </c>
      <c r="C180" s="24" t="s">
        <v>39</v>
      </c>
      <c r="D180" s="10" t="s">
        <v>9</v>
      </c>
      <c r="E180" s="17" t="s">
        <v>19</v>
      </c>
      <c r="F180" s="17" t="s">
        <v>44</v>
      </c>
      <c r="G180" s="18" t="s">
        <v>299</v>
      </c>
      <c r="H180" s="19">
        <v>37275</v>
      </c>
      <c r="I180" s="17" t="str">
        <f t="shared" si="5"/>
        <v>India</v>
      </c>
      <c r="J180" s="18" t="s">
        <v>13</v>
      </c>
      <c r="K180" s="10">
        <v>5</v>
      </c>
      <c r="L180" s="17" t="s">
        <v>14</v>
      </c>
      <c r="M180" s="17" t="s">
        <v>15</v>
      </c>
      <c r="N180" s="10">
        <v>25</v>
      </c>
      <c r="O180" s="17" t="s">
        <v>16</v>
      </c>
      <c r="T180" s="25"/>
    </row>
    <row r="181" spans="1:20" x14ac:dyDescent="0.3">
      <c r="A181" s="17" t="s">
        <v>301</v>
      </c>
      <c r="B181" s="26" t="s">
        <v>160</v>
      </c>
      <c r="C181" s="24" t="s">
        <v>34</v>
      </c>
      <c r="D181" s="10" t="s">
        <v>9</v>
      </c>
      <c r="E181" s="17" t="s">
        <v>29</v>
      </c>
      <c r="F181" s="17" t="s">
        <v>36</v>
      </c>
      <c r="G181" s="18" t="s">
        <v>45</v>
      </c>
      <c r="H181" s="19">
        <v>37285</v>
      </c>
      <c r="I181" s="17" t="str">
        <f t="shared" si="5"/>
        <v>New Zealand</v>
      </c>
      <c r="J181" s="18" t="s">
        <v>13</v>
      </c>
      <c r="K181" s="10">
        <v>2</v>
      </c>
      <c r="L181" s="17" t="s">
        <v>14</v>
      </c>
      <c r="M181" s="17" t="s">
        <v>15</v>
      </c>
      <c r="N181" s="10">
        <v>5</v>
      </c>
      <c r="O181" s="17" t="s">
        <v>16</v>
      </c>
      <c r="T181" s="25"/>
    </row>
    <row r="182" spans="1:20" x14ac:dyDescent="0.3">
      <c r="A182" s="17" t="s">
        <v>302</v>
      </c>
      <c r="B182" s="11" t="s">
        <v>116</v>
      </c>
      <c r="C182" s="24" t="s">
        <v>39</v>
      </c>
      <c r="D182" s="10" t="s">
        <v>9</v>
      </c>
      <c r="E182" s="17" t="s">
        <v>75</v>
      </c>
      <c r="F182" s="17" t="s">
        <v>36</v>
      </c>
      <c r="G182" s="18" t="s">
        <v>150</v>
      </c>
      <c r="H182" s="19">
        <v>37325</v>
      </c>
      <c r="I182" s="17" t="str">
        <f t="shared" si="5"/>
        <v>Zimbabwe</v>
      </c>
      <c r="J182" s="18" t="str">
        <f>IF(B182&lt;&gt;"","were","")</f>
        <v>were</v>
      </c>
      <c r="K182" s="10">
        <v>1</v>
      </c>
      <c r="L182" s="18" t="str">
        <f>IF(B182&lt;&gt;"","overs short of target","")</f>
        <v>overs short of target</v>
      </c>
      <c r="M182" s="18" t="str">
        <f>IF(B182&lt;&gt;"","fined","")</f>
        <v>fined</v>
      </c>
      <c r="N182" s="10">
        <v>5</v>
      </c>
      <c r="O182" s="18" t="str">
        <f>IF(B182&lt;&gt;"","% of each player's match fee","")</f>
        <v>% of each player's match fee</v>
      </c>
      <c r="T182" s="25"/>
    </row>
    <row r="183" spans="1:20" x14ac:dyDescent="0.3">
      <c r="A183" s="17" t="s">
        <v>303</v>
      </c>
      <c r="B183" s="11" t="s">
        <v>85</v>
      </c>
      <c r="C183" s="15" t="s">
        <v>43</v>
      </c>
      <c r="D183" s="10" t="s">
        <v>9</v>
      </c>
      <c r="E183" s="17" t="s">
        <v>34</v>
      </c>
      <c r="F183" s="17" t="s">
        <v>11</v>
      </c>
      <c r="G183" s="18" t="s">
        <v>109</v>
      </c>
      <c r="H183" s="19">
        <v>37330</v>
      </c>
      <c r="I183" s="17" t="str">
        <f t="shared" si="5"/>
        <v>Australia</v>
      </c>
      <c r="J183" s="18" t="str">
        <f>IF(B183&lt;&gt;"","were","")</f>
        <v>were</v>
      </c>
      <c r="K183" s="10">
        <v>3</v>
      </c>
      <c r="L183" s="18" t="str">
        <f>IF(B183&lt;&gt;"","overs short of target","")</f>
        <v>overs short of target</v>
      </c>
      <c r="M183" s="18" t="str">
        <f>IF(B183&lt;&gt;"","fined","")</f>
        <v>fined</v>
      </c>
      <c r="N183" s="10">
        <v>15</v>
      </c>
      <c r="O183" s="18" t="str">
        <f>IF(B183&lt;&gt;"","% of each player's match fee","")</f>
        <v>% of each player's match fee</v>
      </c>
      <c r="T183" s="25"/>
    </row>
    <row r="184" spans="1:20" x14ac:dyDescent="0.3">
      <c r="A184" s="17" t="s">
        <v>304</v>
      </c>
      <c r="B184" s="11" t="s">
        <v>42</v>
      </c>
      <c r="C184" s="15" t="s">
        <v>43</v>
      </c>
      <c r="D184" s="10" t="s">
        <v>9</v>
      </c>
      <c r="E184" s="17" t="s">
        <v>34</v>
      </c>
      <c r="F184" s="17" t="s">
        <v>11</v>
      </c>
      <c r="G184" s="18" t="s">
        <v>109</v>
      </c>
      <c r="H184" s="19">
        <v>37330</v>
      </c>
      <c r="I184" s="17" t="str">
        <f t="shared" si="5"/>
        <v>South Africa</v>
      </c>
      <c r="J184" s="18" t="str">
        <f>IF(B184&lt;&gt;"","were","")</f>
        <v>were</v>
      </c>
      <c r="K184" s="10">
        <v>3</v>
      </c>
      <c r="L184" s="18" t="str">
        <f>IF(B184&lt;&gt;"","overs short of target","")</f>
        <v>overs short of target</v>
      </c>
      <c r="M184" s="18" t="str">
        <f>IF(B184&lt;&gt;"","fined","")</f>
        <v>fined</v>
      </c>
      <c r="N184" s="10">
        <v>15</v>
      </c>
      <c r="O184" s="18" t="str">
        <f>IF(B184&lt;&gt;"","% of each player's match fee","")</f>
        <v>% of each player's match fee</v>
      </c>
      <c r="T184" s="25"/>
    </row>
    <row r="185" spans="1:20" x14ac:dyDescent="0.3">
      <c r="A185" s="17" t="s">
        <v>305</v>
      </c>
      <c r="B185" s="11" t="s">
        <v>116</v>
      </c>
      <c r="C185" s="24" t="s">
        <v>39</v>
      </c>
      <c r="D185" s="10" t="s">
        <v>9</v>
      </c>
      <c r="E185" s="17" t="s">
        <v>75</v>
      </c>
      <c r="F185" s="17" t="s">
        <v>36</v>
      </c>
      <c r="G185" s="18" t="s">
        <v>157</v>
      </c>
      <c r="H185" s="19">
        <v>37334</v>
      </c>
      <c r="I185" s="17" t="str">
        <f t="shared" si="5"/>
        <v>Zimbabwe</v>
      </c>
      <c r="J185" s="18" t="str">
        <f>IF(B185&lt;&gt;"","were","")</f>
        <v>were</v>
      </c>
      <c r="K185" s="10">
        <v>2</v>
      </c>
      <c r="L185" s="18" t="str">
        <f>IF(B185&lt;&gt;"","overs short of target","")</f>
        <v>overs short of target</v>
      </c>
      <c r="M185" s="18" t="str">
        <f>IF(B185&lt;&gt;"","fined","")</f>
        <v>fined</v>
      </c>
      <c r="N185" s="10">
        <v>10</v>
      </c>
      <c r="O185" s="18" t="str">
        <f>IF(B185&lt;&gt;"","% of each player's match fee","")</f>
        <v>% of each player's match fee</v>
      </c>
    </row>
    <row r="186" spans="1:20" x14ac:dyDescent="0.3">
      <c r="A186" s="17" t="s">
        <v>306</v>
      </c>
      <c r="B186" s="11" t="s">
        <v>42</v>
      </c>
      <c r="C186" s="15" t="s">
        <v>43</v>
      </c>
      <c r="D186" s="10" t="s">
        <v>9</v>
      </c>
      <c r="E186" s="17" t="s">
        <v>34</v>
      </c>
      <c r="F186" s="17" t="s">
        <v>36</v>
      </c>
      <c r="G186" s="18" t="s">
        <v>307</v>
      </c>
      <c r="H186" s="19">
        <v>37342</v>
      </c>
      <c r="I186" s="17" t="str">
        <f t="shared" si="5"/>
        <v>South Africa</v>
      </c>
      <c r="J186" s="18" t="str">
        <f>IF(B186&lt;&gt;"","were","")</f>
        <v>were</v>
      </c>
      <c r="K186" s="10">
        <v>3</v>
      </c>
      <c r="L186" s="18" t="str">
        <f>IF(B186&lt;&gt;"","overs short of target","")</f>
        <v>overs short of target</v>
      </c>
      <c r="M186" s="18" t="str">
        <f>IF(B186&lt;&gt;"","fined","")</f>
        <v>fined</v>
      </c>
      <c r="N186" s="10">
        <v>15</v>
      </c>
      <c r="O186" s="18" t="str">
        <f>IF(B186&lt;&gt;"","% of each player's match fee","")</f>
        <v>% of each player's match fee</v>
      </c>
    </row>
    <row r="187" spans="1:20" x14ac:dyDescent="0.3">
      <c r="A187" s="17" t="s">
        <v>308</v>
      </c>
      <c r="B187" s="11" t="s">
        <v>7</v>
      </c>
      <c r="C187" s="15" t="s">
        <v>8</v>
      </c>
      <c r="D187" s="10" t="s">
        <v>9</v>
      </c>
      <c r="E187" s="17" t="s">
        <v>35</v>
      </c>
      <c r="F187" s="17" t="s">
        <v>36</v>
      </c>
      <c r="G187" s="18" t="s">
        <v>59</v>
      </c>
      <c r="H187" s="19">
        <v>37304</v>
      </c>
      <c r="I187" s="17" t="str">
        <f t="shared" si="5"/>
        <v>Pakistan</v>
      </c>
      <c r="J187" s="18" t="s">
        <v>13</v>
      </c>
      <c r="K187" s="10">
        <v>1</v>
      </c>
      <c r="L187" s="18" t="s">
        <v>309</v>
      </c>
      <c r="M187" s="18" t="s">
        <v>15</v>
      </c>
      <c r="N187" s="10">
        <v>5</v>
      </c>
      <c r="O187" s="17" t="s">
        <v>16</v>
      </c>
    </row>
    <row r="188" spans="1:20" x14ac:dyDescent="0.3">
      <c r="A188" s="17" t="s">
        <v>310</v>
      </c>
      <c r="B188" s="23" t="s">
        <v>33</v>
      </c>
      <c r="C188" s="24" t="s">
        <v>35</v>
      </c>
      <c r="D188" s="10" t="s">
        <v>9</v>
      </c>
      <c r="E188" s="17" t="s">
        <v>39</v>
      </c>
      <c r="F188" s="17" t="s">
        <v>20</v>
      </c>
      <c r="G188" s="18" t="s">
        <v>51</v>
      </c>
      <c r="H188" s="19">
        <v>37365</v>
      </c>
      <c r="I188" s="17" t="str">
        <f t="shared" si="5"/>
        <v>West Indies</v>
      </c>
      <c r="J188" s="18" t="s">
        <v>13</v>
      </c>
      <c r="K188" s="10">
        <v>2</v>
      </c>
      <c r="L188" s="17" t="s">
        <v>14</v>
      </c>
      <c r="M188" s="17" t="s">
        <v>15</v>
      </c>
      <c r="N188" s="10">
        <v>10</v>
      </c>
      <c r="O188" s="17" t="s">
        <v>16</v>
      </c>
    </row>
    <row r="189" spans="1:20" x14ac:dyDescent="0.3">
      <c r="A189" s="17" t="s">
        <v>311</v>
      </c>
      <c r="B189" s="23" t="s">
        <v>49</v>
      </c>
      <c r="C189" s="24" t="s">
        <v>35</v>
      </c>
      <c r="D189" s="10" t="s">
        <v>9</v>
      </c>
      <c r="E189" s="17" t="s">
        <v>39</v>
      </c>
      <c r="F189" s="17" t="s">
        <v>44</v>
      </c>
      <c r="G189" s="18" t="s">
        <v>312</v>
      </c>
      <c r="H189" s="19">
        <v>37357</v>
      </c>
      <c r="I189" s="17" t="str">
        <f t="shared" si="5"/>
        <v>India</v>
      </c>
      <c r="J189" s="18" t="s">
        <v>13</v>
      </c>
      <c r="K189" s="10">
        <v>5</v>
      </c>
      <c r="L189" s="17" t="s">
        <v>309</v>
      </c>
      <c r="M189" s="17" t="s">
        <v>15</v>
      </c>
      <c r="N189" s="10">
        <v>25</v>
      </c>
      <c r="O189" s="17" t="s">
        <v>16</v>
      </c>
    </row>
    <row r="190" spans="1:20" x14ac:dyDescent="0.3">
      <c r="A190" s="17" t="s">
        <v>313</v>
      </c>
      <c r="B190" s="23" t="s">
        <v>49</v>
      </c>
      <c r="C190" s="24" t="s">
        <v>35</v>
      </c>
      <c r="D190" s="10" t="s">
        <v>9</v>
      </c>
      <c r="E190" s="17" t="s">
        <v>39</v>
      </c>
      <c r="F190" s="17" t="s">
        <v>20</v>
      </c>
      <c r="G190" s="18" t="s">
        <v>51</v>
      </c>
      <c r="H190" s="19">
        <v>37365</v>
      </c>
      <c r="I190" s="17" t="str">
        <f t="shared" si="5"/>
        <v>India</v>
      </c>
      <c r="J190" s="18" t="s">
        <v>13</v>
      </c>
      <c r="K190" s="10">
        <v>18</v>
      </c>
      <c r="L190" s="17" t="s">
        <v>14</v>
      </c>
      <c r="M190" s="17" t="s">
        <v>15</v>
      </c>
      <c r="N190" s="10">
        <v>75</v>
      </c>
      <c r="O190" s="17" t="s">
        <v>16</v>
      </c>
    </row>
    <row r="191" spans="1:20" x14ac:dyDescent="0.3">
      <c r="A191" s="17" t="s">
        <v>314</v>
      </c>
      <c r="B191" s="11" t="s">
        <v>33</v>
      </c>
      <c r="C191" s="15" t="s">
        <v>35</v>
      </c>
      <c r="D191" s="10" t="s">
        <v>9</v>
      </c>
      <c r="E191" s="17" t="s">
        <v>39</v>
      </c>
      <c r="F191" s="17" t="s">
        <v>11</v>
      </c>
      <c r="G191" s="18" t="s">
        <v>53</v>
      </c>
      <c r="H191" s="19">
        <v>37378</v>
      </c>
      <c r="I191" s="17" t="str">
        <f t="shared" si="5"/>
        <v>West Indies</v>
      </c>
      <c r="J191" s="18" t="str">
        <f>IF(B191&lt;&gt;"","were","")</f>
        <v>were</v>
      </c>
      <c r="K191" s="10">
        <v>3</v>
      </c>
      <c r="L191" s="18" t="str">
        <f>IF(B191&lt;&gt;"","overs short of target.","")</f>
        <v>overs short of target.</v>
      </c>
      <c r="M191" s="18" t="str">
        <f>IF(B191&lt;&gt;"","fined","")</f>
        <v>fined</v>
      </c>
      <c r="N191" s="10">
        <v>15</v>
      </c>
      <c r="O191" s="18" t="str">
        <f t="shared" ref="O191:O200" si="6">IF(B191&lt;&gt;"","% of each player's match fee","")</f>
        <v>% of each player's match fee</v>
      </c>
    </row>
    <row r="192" spans="1:20" x14ac:dyDescent="0.3">
      <c r="A192" s="17" t="s">
        <v>315</v>
      </c>
      <c r="B192" s="11" t="s">
        <v>49</v>
      </c>
      <c r="C192" s="15" t="s">
        <v>35</v>
      </c>
      <c r="D192" s="10" t="s">
        <v>9</v>
      </c>
      <c r="E192" s="17" t="s">
        <v>39</v>
      </c>
      <c r="F192" s="17" t="s">
        <v>11</v>
      </c>
      <c r="G192" s="18" t="s">
        <v>53</v>
      </c>
      <c r="H192" s="19">
        <v>37378</v>
      </c>
      <c r="I192" s="17" t="str">
        <f t="shared" si="5"/>
        <v>India</v>
      </c>
      <c r="J192" s="18" t="str">
        <f>IF(B192&lt;&gt;"","were","")</f>
        <v>were</v>
      </c>
      <c r="K192" s="10">
        <v>7</v>
      </c>
      <c r="L192" s="18" t="str">
        <f>IF(B192&lt;&gt;"","overs short of target.","")</f>
        <v>overs short of target.</v>
      </c>
      <c r="M192" s="18" t="str">
        <f>IF(B192&lt;&gt;"","fined","")</f>
        <v>fined</v>
      </c>
      <c r="N192" s="10">
        <v>45</v>
      </c>
      <c r="O192" s="18" t="str">
        <f t="shared" si="6"/>
        <v>% of each player's match fee</v>
      </c>
    </row>
    <row r="193" spans="1:15" x14ac:dyDescent="0.3">
      <c r="A193" s="17" t="s">
        <v>316</v>
      </c>
      <c r="B193" s="11" t="s">
        <v>33</v>
      </c>
      <c r="C193" s="15" t="s">
        <v>35</v>
      </c>
      <c r="D193" s="10" t="s">
        <v>9</v>
      </c>
      <c r="E193" s="17" t="s">
        <v>39</v>
      </c>
      <c r="F193" s="17" t="s">
        <v>90</v>
      </c>
      <c r="G193" s="18" t="s">
        <v>247</v>
      </c>
      <c r="H193" s="19">
        <v>37394</v>
      </c>
      <c r="I193" s="17" t="str">
        <f t="shared" si="5"/>
        <v>West Indies</v>
      </c>
      <c r="J193" s="18" t="str">
        <f>IF(B193&lt;&gt;"","were","")</f>
        <v>were</v>
      </c>
      <c r="K193" s="10">
        <v>1</v>
      </c>
      <c r="L193" s="18" t="str">
        <f>IF(B193&lt;&gt;"","overs short of target.","")</f>
        <v>overs short of target.</v>
      </c>
      <c r="M193" s="18" t="str">
        <f>IF(B193&lt;&gt;"","fined","")</f>
        <v>fined</v>
      </c>
      <c r="N193" s="10">
        <v>5</v>
      </c>
      <c r="O193" s="18" t="str">
        <f t="shared" si="6"/>
        <v>% of each player's match fee</v>
      </c>
    </row>
    <row r="194" spans="1:15" x14ac:dyDescent="0.3">
      <c r="A194" s="17" t="s">
        <v>317</v>
      </c>
      <c r="B194" s="11" t="s">
        <v>49</v>
      </c>
      <c r="C194" s="15" t="s">
        <v>35</v>
      </c>
      <c r="D194" s="10" t="s">
        <v>9</v>
      </c>
      <c r="E194" s="17" t="s">
        <v>39</v>
      </c>
      <c r="F194" s="17" t="s">
        <v>90</v>
      </c>
      <c r="G194" s="18" t="s">
        <v>247</v>
      </c>
      <c r="H194" s="19">
        <v>37394</v>
      </c>
      <c r="I194" s="17" t="str">
        <f>B194</f>
        <v>India</v>
      </c>
      <c r="J194" s="18" t="str">
        <f t="shared" ref="J194:J254" si="7">IF(B194&lt;&gt;"","were","")</f>
        <v>were</v>
      </c>
      <c r="K194" s="10">
        <v>3</v>
      </c>
      <c r="L194" s="18" t="str">
        <f t="shared" ref="L194:L254" si="8">IF(B194&lt;&gt;"","overs short of target.","")</f>
        <v>overs short of target.</v>
      </c>
      <c r="M194" s="18" t="str">
        <f t="shared" ref="M194:M254" si="9">IF(B194&lt;&gt;"","fined","")</f>
        <v>fined</v>
      </c>
      <c r="N194" s="10">
        <v>15</v>
      </c>
      <c r="O194" s="18" t="str">
        <f t="shared" si="6"/>
        <v>% of each player's match fee</v>
      </c>
    </row>
    <row r="195" spans="1:15" x14ac:dyDescent="0.3">
      <c r="A195" s="17" t="s">
        <v>318</v>
      </c>
      <c r="B195" s="11" t="s">
        <v>18</v>
      </c>
      <c r="C195" s="15" t="s">
        <v>19</v>
      </c>
      <c r="D195" s="10" t="s">
        <v>9</v>
      </c>
      <c r="E195" s="17" t="s">
        <v>39</v>
      </c>
      <c r="F195" s="17" t="s">
        <v>36</v>
      </c>
      <c r="G195" s="18" t="s">
        <v>21</v>
      </c>
      <c r="H195" s="19">
        <v>37436</v>
      </c>
      <c r="I195" s="17" t="str">
        <f>IF(B195&lt;&gt;"",B195,"")</f>
        <v>England</v>
      </c>
      <c r="J195" s="18" t="str">
        <f t="shared" si="7"/>
        <v>were</v>
      </c>
      <c r="K195" s="10">
        <v>2</v>
      </c>
      <c r="L195" s="18" t="str">
        <f t="shared" si="8"/>
        <v>overs short of target.</v>
      </c>
      <c r="M195" s="18" t="str">
        <f t="shared" si="9"/>
        <v>fined</v>
      </c>
      <c r="N195" s="10">
        <v>10</v>
      </c>
      <c r="O195" s="18" t="str">
        <f t="shared" si="6"/>
        <v>% of each player's match fee</v>
      </c>
    </row>
    <row r="196" spans="1:15" x14ac:dyDescent="0.3">
      <c r="A196" s="17" t="s">
        <v>319</v>
      </c>
      <c r="B196" s="11" t="s">
        <v>61</v>
      </c>
      <c r="C196" s="15" t="s">
        <v>10</v>
      </c>
      <c r="D196" s="10" t="s">
        <v>9</v>
      </c>
      <c r="E196" s="17" t="s">
        <v>39</v>
      </c>
      <c r="F196" s="17" t="s">
        <v>36</v>
      </c>
      <c r="G196" s="18" t="s">
        <v>70</v>
      </c>
      <c r="H196" s="19">
        <v>37437</v>
      </c>
      <c r="I196" s="17" t="str">
        <f t="shared" ref="I196:I256" si="10">IF(B196&lt;&gt;"",B196,"")</f>
        <v>Sri Lanka</v>
      </c>
      <c r="J196" s="18" t="str">
        <f t="shared" si="7"/>
        <v>were</v>
      </c>
      <c r="K196" s="10">
        <v>5</v>
      </c>
      <c r="L196" s="18" t="str">
        <f t="shared" si="8"/>
        <v>overs short of target.</v>
      </c>
      <c r="M196" s="18" t="str">
        <f t="shared" si="9"/>
        <v>fined</v>
      </c>
      <c r="N196" s="10">
        <v>25</v>
      </c>
      <c r="O196" s="18" t="str">
        <f t="shared" si="6"/>
        <v>% of each player's match fee</v>
      </c>
    </row>
    <row r="197" spans="1:15" x14ac:dyDescent="0.3">
      <c r="A197" s="17" t="s">
        <v>320</v>
      </c>
      <c r="B197" s="11" t="s">
        <v>18</v>
      </c>
      <c r="C197" s="15" t="s">
        <v>19</v>
      </c>
      <c r="D197" s="10" t="s">
        <v>9</v>
      </c>
      <c r="E197" s="17" t="s">
        <v>39</v>
      </c>
      <c r="F197" s="17" t="s">
        <v>20</v>
      </c>
      <c r="G197" s="18" t="s">
        <v>25</v>
      </c>
      <c r="H197" s="19">
        <v>37476</v>
      </c>
      <c r="I197" s="17" t="str">
        <f t="shared" si="10"/>
        <v>England</v>
      </c>
      <c r="J197" s="18" t="str">
        <f t="shared" si="7"/>
        <v>were</v>
      </c>
      <c r="K197" s="10">
        <v>2</v>
      </c>
      <c r="L197" s="18" t="str">
        <f t="shared" si="8"/>
        <v>overs short of target.</v>
      </c>
      <c r="M197" s="18" t="str">
        <f t="shared" si="9"/>
        <v>fined</v>
      </c>
      <c r="N197" s="10">
        <v>10</v>
      </c>
      <c r="O197" s="18" t="str">
        <f t="shared" si="6"/>
        <v>% of each player's match fee</v>
      </c>
    </row>
    <row r="198" spans="1:15" x14ac:dyDescent="0.3">
      <c r="A198" s="17" t="s">
        <v>321</v>
      </c>
      <c r="B198" s="11" t="s">
        <v>49</v>
      </c>
      <c r="C198" s="15" t="s">
        <v>19</v>
      </c>
      <c r="D198" s="10" t="s">
        <v>9</v>
      </c>
      <c r="E198" s="17" t="s">
        <v>39</v>
      </c>
      <c r="F198" s="17" t="s">
        <v>20</v>
      </c>
      <c r="G198" s="18" t="s">
        <v>25</v>
      </c>
      <c r="H198" s="19">
        <v>37476</v>
      </c>
      <c r="I198" s="17" t="str">
        <f t="shared" si="10"/>
        <v>India</v>
      </c>
      <c r="J198" s="18" t="str">
        <f t="shared" si="7"/>
        <v>were</v>
      </c>
      <c r="K198" s="10">
        <v>8</v>
      </c>
      <c r="L198" s="18" t="str">
        <f t="shared" si="8"/>
        <v>overs short of target.</v>
      </c>
      <c r="M198" s="18" t="str">
        <f t="shared" si="9"/>
        <v>fined</v>
      </c>
      <c r="N198" s="10">
        <v>55</v>
      </c>
      <c r="O198" s="18" t="str">
        <f t="shared" si="6"/>
        <v>% of each player's match fee</v>
      </c>
    </row>
    <row r="199" spans="1:15" x14ac:dyDescent="0.3">
      <c r="A199" s="17" t="s">
        <v>322</v>
      </c>
      <c r="B199" s="11" t="s">
        <v>7</v>
      </c>
      <c r="C199" s="15" t="s">
        <v>8</v>
      </c>
      <c r="D199" s="10" t="s">
        <v>9</v>
      </c>
      <c r="E199" s="17" t="s">
        <v>10</v>
      </c>
      <c r="F199" s="17" t="s">
        <v>36</v>
      </c>
      <c r="G199" s="18" t="s">
        <v>323</v>
      </c>
      <c r="H199" s="19">
        <v>37482</v>
      </c>
      <c r="I199" s="17" t="str">
        <f t="shared" si="10"/>
        <v>Pakistan</v>
      </c>
      <c r="J199" s="18" t="str">
        <f t="shared" si="7"/>
        <v>were</v>
      </c>
      <c r="K199" s="10">
        <v>1</v>
      </c>
      <c r="L199" s="18" t="str">
        <f t="shared" si="8"/>
        <v>overs short of target.</v>
      </c>
      <c r="M199" s="18" t="str">
        <f t="shared" si="9"/>
        <v>fined</v>
      </c>
      <c r="N199" s="10">
        <v>5</v>
      </c>
      <c r="O199" s="18" t="str">
        <f t="shared" si="6"/>
        <v>% of each player's match fee</v>
      </c>
    </row>
    <row r="200" spans="1:15" x14ac:dyDescent="0.3">
      <c r="A200" s="17" t="s">
        <v>324</v>
      </c>
      <c r="B200" s="11" t="s">
        <v>85</v>
      </c>
      <c r="C200" s="15" t="s">
        <v>34</v>
      </c>
      <c r="D200" s="10" t="s">
        <v>9</v>
      </c>
      <c r="E200" s="17" t="s">
        <v>8</v>
      </c>
      <c r="F200" s="17" t="s">
        <v>325</v>
      </c>
      <c r="G200" s="18" t="s">
        <v>45</v>
      </c>
      <c r="H200" s="19">
        <v>37422</v>
      </c>
      <c r="I200" s="17" t="s">
        <v>85</v>
      </c>
      <c r="J200" s="18" t="s">
        <v>13</v>
      </c>
      <c r="K200" s="10">
        <v>2</v>
      </c>
      <c r="L200" s="17" t="s">
        <v>309</v>
      </c>
      <c r="M200" s="17" t="s">
        <v>15</v>
      </c>
      <c r="N200" s="10">
        <v>10</v>
      </c>
      <c r="O200" s="18" t="str">
        <f t="shared" si="6"/>
        <v>% of each player's match fee</v>
      </c>
    </row>
    <row r="201" spans="1:15" x14ac:dyDescent="0.3">
      <c r="A201" s="17" t="s">
        <v>326</v>
      </c>
      <c r="B201" s="11" t="s">
        <v>49</v>
      </c>
      <c r="C201" s="15" t="s">
        <v>39</v>
      </c>
      <c r="D201" s="10" t="s">
        <v>9</v>
      </c>
      <c r="E201" s="17" t="s">
        <v>75</v>
      </c>
      <c r="F201" s="17" t="s">
        <v>36</v>
      </c>
      <c r="G201" s="18" t="s">
        <v>55</v>
      </c>
      <c r="H201" s="19">
        <v>37513</v>
      </c>
      <c r="I201" s="17" t="s">
        <v>49</v>
      </c>
      <c r="J201" s="18" t="s">
        <v>13</v>
      </c>
      <c r="K201" s="10">
        <v>1</v>
      </c>
      <c r="L201" s="17" t="s">
        <v>309</v>
      </c>
      <c r="M201" s="17" t="s">
        <v>15</v>
      </c>
      <c r="N201" s="10">
        <v>5</v>
      </c>
      <c r="O201" s="17" t="s">
        <v>16</v>
      </c>
    </row>
    <row r="202" spans="1:15" x14ac:dyDescent="0.3">
      <c r="A202" s="17" t="s">
        <v>327</v>
      </c>
      <c r="B202" s="11" t="s">
        <v>42</v>
      </c>
      <c r="C202" s="15" t="s">
        <v>43</v>
      </c>
      <c r="D202" s="10" t="s">
        <v>9</v>
      </c>
      <c r="E202" s="17" t="s">
        <v>35</v>
      </c>
      <c r="F202" s="17" t="s">
        <v>36</v>
      </c>
      <c r="G202" s="18" t="s">
        <v>55</v>
      </c>
      <c r="H202" s="19">
        <v>37512</v>
      </c>
      <c r="I202" s="17" t="s">
        <v>42</v>
      </c>
      <c r="J202" s="18" t="s">
        <v>13</v>
      </c>
      <c r="K202" s="10">
        <v>1</v>
      </c>
      <c r="L202" s="17" t="s">
        <v>309</v>
      </c>
      <c r="M202" s="17" t="s">
        <v>15</v>
      </c>
      <c r="N202" s="10">
        <v>5</v>
      </c>
      <c r="O202" s="17" t="s">
        <v>16</v>
      </c>
    </row>
    <row r="203" spans="1:15" x14ac:dyDescent="0.3">
      <c r="A203" s="17" t="s">
        <v>328</v>
      </c>
      <c r="B203" s="11" t="s">
        <v>116</v>
      </c>
      <c r="C203" s="15" t="s">
        <v>75</v>
      </c>
      <c r="D203" s="10" t="s">
        <v>9</v>
      </c>
      <c r="E203" s="17" t="s">
        <v>19</v>
      </c>
      <c r="F203" s="17" t="s">
        <v>36</v>
      </c>
      <c r="G203" s="18" t="s">
        <v>55</v>
      </c>
      <c r="H203" s="19">
        <v>37518</v>
      </c>
      <c r="I203" s="17" t="str">
        <f t="shared" si="10"/>
        <v>Zimbabwe</v>
      </c>
      <c r="J203" s="18" t="str">
        <f t="shared" si="7"/>
        <v>were</v>
      </c>
      <c r="K203" s="10">
        <v>2</v>
      </c>
      <c r="L203" s="18" t="str">
        <f t="shared" si="8"/>
        <v>overs short of target.</v>
      </c>
      <c r="M203" s="18" t="str">
        <f t="shared" si="9"/>
        <v>fined</v>
      </c>
      <c r="N203" s="10">
        <v>10</v>
      </c>
      <c r="O203" s="18" t="str">
        <f t="shared" ref="O203:O233" si="11">IF(B203&lt;&gt;"","% of each player's match fee","")</f>
        <v>% of each player's match fee</v>
      </c>
    </row>
    <row r="204" spans="1:15" x14ac:dyDescent="0.3">
      <c r="A204" s="17" t="s">
        <v>329</v>
      </c>
      <c r="B204" s="11" t="s">
        <v>49</v>
      </c>
      <c r="C204" s="15" t="s">
        <v>39</v>
      </c>
      <c r="D204" s="10" t="s">
        <v>9</v>
      </c>
      <c r="E204" s="17" t="s">
        <v>43</v>
      </c>
      <c r="F204" s="17" t="s">
        <v>36</v>
      </c>
      <c r="G204" s="18" t="s">
        <v>55</v>
      </c>
      <c r="H204" s="19">
        <v>37524</v>
      </c>
      <c r="I204" s="17" t="str">
        <f t="shared" si="10"/>
        <v>India</v>
      </c>
      <c r="J204" s="18" t="str">
        <f t="shared" si="7"/>
        <v>were</v>
      </c>
      <c r="K204" s="10">
        <v>1</v>
      </c>
      <c r="L204" s="18" t="str">
        <f t="shared" si="8"/>
        <v>overs short of target.</v>
      </c>
      <c r="M204" s="18" t="str">
        <f t="shared" si="9"/>
        <v>fined</v>
      </c>
      <c r="N204" s="10">
        <v>5</v>
      </c>
      <c r="O204" s="18" t="str">
        <f t="shared" si="11"/>
        <v>% of each player's match fee</v>
      </c>
    </row>
    <row r="205" spans="1:15" x14ac:dyDescent="0.3">
      <c r="A205" s="17" t="s">
        <v>330</v>
      </c>
      <c r="B205" s="11" t="s">
        <v>7</v>
      </c>
      <c r="C205" s="15" t="s">
        <v>8</v>
      </c>
      <c r="D205" s="10" t="s">
        <v>9</v>
      </c>
      <c r="E205" s="17" t="s">
        <v>34</v>
      </c>
      <c r="F205" s="17" t="s">
        <v>30</v>
      </c>
      <c r="G205" s="18" t="s">
        <v>55</v>
      </c>
      <c r="H205" s="19">
        <v>37532</v>
      </c>
      <c r="I205" s="17" t="str">
        <f t="shared" si="10"/>
        <v>Pakistan</v>
      </c>
      <c r="J205" s="18" t="str">
        <f t="shared" si="7"/>
        <v>were</v>
      </c>
      <c r="K205" s="10">
        <v>8</v>
      </c>
      <c r="L205" s="18" t="str">
        <f t="shared" si="8"/>
        <v>overs short of target.</v>
      </c>
      <c r="M205" s="18" t="str">
        <f t="shared" si="9"/>
        <v>fined</v>
      </c>
      <c r="N205" s="10">
        <v>55</v>
      </c>
      <c r="O205" s="18" t="str">
        <f t="shared" si="11"/>
        <v>% of each player's match fee</v>
      </c>
    </row>
    <row r="206" spans="1:15" x14ac:dyDescent="0.3">
      <c r="A206" s="17" t="s">
        <v>331</v>
      </c>
      <c r="B206" s="11" t="s">
        <v>61</v>
      </c>
      <c r="C206" s="15" t="s">
        <v>332</v>
      </c>
      <c r="D206" s="10" t="s">
        <v>9</v>
      </c>
      <c r="E206" s="17" t="s">
        <v>10</v>
      </c>
      <c r="F206" s="17" t="s">
        <v>30</v>
      </c>
      <c r="G206" s="18" t="s">
        <v>273</v>
      </c>
      <c r="H206" s="19">
        <v>37568</v>
      </c>
      <c r="I206" s="17" t="str">
        <f t="shared" si="10"/>
        <v>Sri Lanka</v>
      </c>
      <c r="J206" s="18" t="str">
        <f t="shared" si="7"/>
        <v>were</v>
      </c>
      <c r="K206" s="10">
        <v>3</v>
      </c>
      <c r="L206" s="18" t="str">
        <f t="shared" si="8"/>
        <v>overs short of target.</v>
      </c>
      <c r="M206" s="18" t="str">
        <f t="shared" si="9"/>
        <v>fined</v>
      </c>
      <c r="N206" s="10">
        <v>15</v>
      </c>
      <c r="O206" s="18" t="str">
        <f t="shared" si="11"/>
        <v>% of each player's match fee</v>
      </c>
    </row>
    <row r="207" spans="1:15" x14ac:dyDescent="0.3">
      <c r="A207" s="17" t="s">
        <v>333</v>
      </c>
      <c r="B207" s="11" t="s">
        <v>7</v>
      </c>
      <c r="C207" s="15" t="s">
        <v>75</v>
      </c>
      <c r="D207" s="10" t="s">
        <v>9</v>
      </c>
      <c r="E207" s="17" t="s">
        <v>8</v>
      </c>
      <c r="F207" s="17" t="s">
        <v>30</v>
      </c>
      <c r="G207" s="18" t="s">
        <v>76</v>
      </c>
      <c r="H207" s="19">
        <v>37567</v>
      </c>
      <c r="I207" s="17" t="str">
        <f t="shared" si="10"/>
        <v>Pakistan</v>
      </c>
      <c r="J207" s="18" t="str">
        <f t="shared" si="7"/>
        <v>were</v>
      </c>
      <c r="K207" s="10">
        <v>5</v>
      </c>
      <c r="L207" s="18" t="str">
        <f t="shared" si="8"/>
        <v>overs short of target.</v>
      </c>
      <c r="M207" s="18" t="str">
        <f t="shared" si="9"/>
        <v>fined</v>
      </c>
      <c r="N207" s="10">
        <v>25</v>
      </c>
      <c r="O207" s="18" t="str">
        <f t="shared" si="11"/>
        <v>% of each player's match fee</v>
      </c>
    </row>
    <row r="208" spans="1:15" x14ac:dyDescent="0.3">
      <c r="A208" s="17" t="s">
        <v>334</v>
      </c>
      <c r="B208" s="11" t="s">
        <v>7</v>
      </c>
      <c r="C208" s="15" t="s">
        <v>75</v>
      </c>
      <c r="D208" s="10" t="s">
        <v>9</v>
      </c>
      <c r="E208" s="17" t="s">
        <v>8</v>
      </c>
      <c r="F208" s="17" t="s">
        <v>36</v>
      </c>
      <c r="G208" s="18" t="s">
        <v>165</v>
      </c>
      <c r="H208" s="19">
        <v>37583</v>
      </c>
      <c r="I208" s="17" t="str">
        <f t="shared" si="10"/>
        <v>Pakistan</v>
      </c>
      <c r="J208" s="18" t="str">
        <f t="shared" si="7"/>
        <v>were</v>
      </c>
      <c r="K208" s="10">
        <v>3</v>
      </c>
      <c r="L208" s="18" t="str">
        <f t="shared" si="8"/>
        <v>overs short of target.</v>
      </c>
      <c r="M208" s="18" t="str">
        <f t="shared" si="9"/>
        <v>fined</v>
      </c>
      <c r="N208" s="10">
        <v>15</v>
      </c>
      <c r="O208" s="18" t="str">
        <f t="shared" si="11"/>
        <v>% of each player's match fee</v>
      </c>
    </row>
    <row r="209" spans="1:20" x14ac:dyDescent="0.3">
      <c r="A209" s="17" t="s">
        <v>335</v>
      </c>
      <c r="B209" s="11" t="s">
        <v>61</v>
      </c>
      <c r="C209" s="15" t="s">
        <v>43</v>
      </c>
      <c r="D209" s="10" t="s">
        <v>9</v>
      </c>
      <c r="E209" s="17" t="s">
        <v>10</v>
      </c>
      <c r="F209" s="17" t="s">
        <v>36</v>
      </c>
      <c r="G209" s="18" t="s">
        <v>136</v>
      </c>
      <c r="H209" s="19">
        <v>37589</v>
      </c>
      <c r="I209" s="17" t="str">
        <f t="shared" si="10"/>
        <v>Sri Lanka</v>
      </c>
      <c r="J209" s="18" t="str">
        <f t="shared" si="7"/>
        <v>were</v>
      </c>
      <c r="K209" s="10">
        <v>1</v>
      </c>
      <c r="L209" s="18" t="str">
        <f t="shared" si="8"/>
        <v>overs short of target.</v>
      </c>
      <c r="M209" s="18" t="str">
        <f t="shared" si="9"/>
        <v>fined</v>
      </c>
      <c r="N209" s="10">
        <v>5</v>
      </c>
      <c r="O209" s="18" t="str">
        <f t="shared" si="11"/>
        <v>% of each player's match fee</v>
      </c>
    </row>
    <row r="210" spans="1:20" x14ac:dyDescent="0.3">
      <c r="A210" s="17" t="s">
        <v>336</v>
      </c>
      <c r="B210" s="11" t="s">
        <v>49</v>
      </c>
      <c r="C210" s="15" t="s">
        <v>29</v>
      </c>
      <c r="D210" s="10" t="s">
        <v>9</v>
      </c>
      <c r="E210" s="17" t="s">
        <v>39</v>
      </c>
      <c r="F210" s="17" t="s">
        <v>30</v>
      </c>
      <c r="G210" s="18" t="s">
        <v>275</v>
      </c>
      <c r="H210" s="19">
        <v>37602</v>
      </c>
      <c r="I210" s="17" t="str">
        <f t="shared" si="10"/>
        <v>India</v>
      </c>
      <c r="J210" s="18" t="str">
        <f t="shared" si="7"/>
        <v>were</v>
      </c>
      <c r="K210" s="10">
        <v>6</v>
      </c>
      <c r="L210" s="18" t="str">
        <f t="shared" si="8"/>
        <v>overs short of target.</v>
      </c>
      <c r="M210" s="18" t="str">
        <f t="shared" si="9"/>
        <v>fined</v>
      </c>
      <c r="N210" s="10">
        <v>35</v>
      </c>
      <c r="O210" s="18" t="str">
        <f t="shared" si="11"/>
        <v>% of each player's match fee</v>
      </c>
    </row>
    <row r="211" spans="1:20" x14ac:dyDescent="0.3">
      <c r="A211" s="17" t="s">
        <v>337</v>
      </c>
      <c r="B211" s="11" t="s">
        <v>49</v>
      </c>
      <c r="C211" s="15" t="s">
        <v>29</v>
      </c>
      <c r="D211" s="10" t="s">
        <v>9</v>
      </c>
      <c r="E211" s="17" t="s">
        <v>39</v>
      </c>
      <c r="F211" s="17" t="s">
        <v>36</v>
      </c>
      <c r="G211" s="18" t="s">
        <v>117</v>
      </c>
      <c r="H211" s="19">
        <v>37619</v>
      </c>
      <c r="I211" s="17" t="str">
        <f t="shared" si="10"/>
        <v>India</v>
      </c>
      <c r="J211" s="18" t="str">
        <f t="shared" si="7"/>
        <v>were</v>
      </c>
      <c r="K211" s="10">
        <v>2</v>
      </c>
      <c r="L211" s="18" t="str">
        <f t="shared" si="8"/>
        <v>overs short of target.</v>
      </c>
      <c r="M211" s="18" t="str">
        <f t="shared" si="9"/>
        <v>fined</v>
      </c>
      <c r="N211" s="10">
        <v>10</v>
      </c>
      <c r="O211" s="18" t="str">
        <f t="shared" si="11"/>
        <v>% of each player's match fee</v>
      </c>
    </row>
    <row r="212" spans="1:20" x14ac:dyDescent="0.3">
      <c r="A212" s="17" t="s">
        <v>338</v>
      </c>
      <c r="B212" s="11" t="s">
        <v>7</v>
      </c>
      <c r="C212" s="15" t="s">
        <v>332</v>
      </c>
      <c r="D212" s="10" t="s">
        <v>9</v>
      </c>
      <c r="E212" s="17" t="s">
        <v>8</v>
      </c>
      <c r="F212" s="17" t="s">
        <v>30</v>
      </c>
      <c r="G212" s="18" t="s">
        <v>109</v>
      </c>
      <c r="H212" s="19">
        <v>37616</v>
      </c>
      <c r="I212" s="17" t="str">
        <f t="shared" si="10"/>
        <v>Pakistan</v>
      </c>
      <c r="J212" s="18" t="str">
        <f t="shared" si="7"/>
        <v>were</v>
      </c>
      <c r="K212" s="10">
        <v>6</v>
      </c>
      <c r="L212" s="18" t="str">
        <f t="shared" si="8"/>
        <v>overs short of target.</v>
      </c>
      <c r="M212" s="18" t="str">
        <f t="shared" si="9"/>
        <v>fined</v>
      </c>
      <c r="N212" s="10">
        <v>30</v>
      </c>
      <c r="O212" s="18" t="str">
        <f t="shared" si="11"/>
        <v>% of each player's match fee</v>
      </c>
    </row>
    <row r="213" spans="1:20" x14ac:dyDescent="0.3">
      <c r="A213" s="17" t="s">
        <v>339</v>
      </c>
      <c r="B213" s="11" t="s">
        <v>85</v>
      </c>
      <c r="C213" s="15" t="s">
        <v>34</v>
      </c>
      <c r="D213" s="10" t="s">
        <v>9</v>
      </c>
      <c r="E213" s="17" t="s">
        <v>19</v>
      </c>
      <c r="F213" s="17" t="s">
        <v>36</v>
      </c>
      <c r="G213" s="18" t="s">
        <v>154</v>
      </c>
      <c r="H213" s="19">
        <v>37632</v>
      </c>
      <c r="I213" s="17" t="str">
        <f t="shared" si="10"/>
        <v>Australia</v>
      </c>
      <c r="J213" s="18" t="str">
        <f t="shared" si="7"/>
        <v>were</v>
      </c>
      <c r="K213" s="10">
        <v>2</v>
      </c>
      <c r="L213" s="18" t="str">
        <f t="shared" si="8"/>
        <v>overs short of target.</v>
      </c>
      <c r="M213" s="18" t="str">
        <f t="shared" si="9"/>
        <v>fined</v>
      </c>
      <c r="N213" s="10">
        <v>10</v>
      </c>
      <c r="O213" s="18" t="str">
        <f t="shared" si="11"/>
        <v>% of each player's match fee</v>
      </c>
    </row>
    <row r="214" spans="1:20" x14ac:dyDescent="0.3">
      <c r="A214" s="17" t="s">
        <v>340</v>
      </c>
      <c r="B214" s="11" t="s">
        <v>49</v>
      </c>
      <c r="C214" s="15" t="s">
        <v>29</v>
      </c>
      <c r="D214" s="10" t="s">
        <v>9</v>
      </c>
      <c r="E214" s="17" t="s">
        <v>39</v>
      </c>
      <c r="F214" s="17" t="s">
        <v>36</v>
      </c>
      <c r="G214" s="18" t="s">
        <v>280</v>
      </c>
      <c r="H214" s="19">
        <v>37632</v>
      </c>
      <c r="I214" s="17" t="str">
        <f t="shared" si="10"/>
        <v>India</v>
      </c>
      <c r="J214" s="18" t="str">
        <f t="shared" si="7"/>
        <v>were</v>
      </c>
      <c r="K214" s="10">
        <v>1</v>
      </c>
      <c r="L214" s="18" t="str">
        <f t="shared" si="8"/>
        <v>overs short of target.</v>
      </c>
      <c r="M214" s="18" t="str">
        <f t="shared" si="9"/>
        <v>fined</v>
      </c>
      <c r="N214" s="10">
        <v>5</v>
      </c>
      <c r="O214" s="18" t="str">
        <f t="shared" si="11"/>
        <v>% of each player's match fee</v>
      </c>
    </row>
    <row r="215" spans="1:20" x14ac:dyDescent="0.3">
      <c r="A215" s="17" t="s">
        <v>341</v>
      </c>
      <c r="B215" s="11" t="s">
        <v>7</v>
      </c>
      <c r="C215" s="15" t="s">
        <v>43</v>
      </c>
      <c r="D215" s="10" t="s">
        <v>9</v>
      </c>
      <c r="E215" s="17" t="s">
        <v>8</v>
      </c>
      <c r="F215" s="17" t="s">
        <v>30</v>
      </c>
      <c r="G215" s="18" t="s">
        <v>64</v>
      </c>
      <c r="H215" s="19">
        <v>37623</v>
      </c>
      <c r="I215" s="17" t="str">
        <f t="shared" si="10"/>
        <v>Pakistan</v>
      </c>
      <c r="J215" s="18" t="str">
        <f t="shared" si="7"/>
        <v>were</v>
      </c>
      <c r="K215" s="10">
        <v>13</v>
      </c>
      <c r="L215" s="18" t="str">
        <f t="shared" si="8"/>
        <v>overs short of target.</v>
      </c>
      <c r="M215" s="18" t="str">
        <f t="shared" si="9"/>
        <v>fined</v>
      </c>
      <c r="N215" s="10">
        <v>75</v>
      </c>
      <c r="O215" s="18" t="str">
        <f t="shared" si="11"/>
        <v>% of each player's match fee</v>
      </c>
    </row>
    <row r="216" spans="1:20" x14ac:dyDescent="0.3">
      <c r="A216" s="17" t="s">
        <v>342</v>
      </c>
      <c r="B216" s="11" t="s">
        <v>85</v>
      </c>
      <c r="C216" s="15" t="s">
        <v>34</v>
      </c>
      <c r="D216" s="10" t="s">
        <v>9</v>
      </c>
      <c r="E216" s="17" t="s">
        <v>19</v>
      </c>
      <c r="F216" s="17" t="s">
        <v>36</v>
      </c>
      <c r="G216" s="18" t="s">
        <v>154</v>
      </c>
      <c r="H216" s="19">
        <v>37632</v>
      </c>
      <c r="I216" s="17" t="str">
        <f t="shared" si="10"/>
        <v>Australia</v>
      </c>
      <c r="J216" s="18" t="str">
        <f t="shared" si="7"/>
        <v>were</v>
      </c>
      <c r="K216" s="10">
        <v>2</v>
      </c>
      <c r="L216" s="18" t="str">
        <f t="shared" si="8"/>
        <v>overs short of target.</v>
      </c>
      <c r="M216" s="18" t="str">
        <f t="shared" si="9"/>
        <v>fined</v>
      </c>
      <c r="N216" s="10">
        <v>10</v>
      </c>
      <c r="O216" s="18" t="str">
        <f t="shared" si="11"/>
        <v>% of each player's match fee</v>
      </c>
    </row>
    <row r="217" spans="1:20" x14ac:dyDescent="0.3">
      <c r="A217" s="17" t="s">
        <v>343</v>
      </c>
      <c r="B217" s="11" t="s">
        <v>61</v>
      </c>
      <c r="C217" s="15" t="s">
        <v>34</v>
      </c>
      <c r="D217" s="10" t="s">
        <v>9</v>
      </c>
      <c r="E217" s="17" t="s">
        <v>10</v>
      </c>
      <c r="F217" s="17" t="s">
        <v>36</v>
      </c>
      <c r="G217" s="18" t="s">
        <v>37</v>
      </c>
      <c r="H217" s="19">
        <v>37636</v>
      </c>
      <c r="I217" s="17" t="str">
        <f t="shared" si="10"/>
        <v>Sri Lanka</v>
      </c>
      <c r="J217" s="18" t="str">
        <f t="shared" si="7"/>
        <v>were</v>
      </c>
      <c r="K217" s="10">
        <v>3</v>
      </c>
      <c r="L217" s="18" t="str">
        <f t="shared" si="8"/>
        <v>overs short of target.</v>
      </c>
      <c r="M217" s="18" t="str">
        <f t="shared" si="9"/>
        <v>fined</v>
      </c>
      <c r="N217" s="10">
        <v>15</v>
      </c>
      <c r="O217" s="18" t="str">
        <f t="shared" si="11"/>
        <v>% of each player's match fee</v>
      </c>
    </row>
    <row r="218" spans="1:20" x14ac:dyDescent="0.3">
      <c r="A218" s="17" t="s">
        <v>344</v>
      </c>
      <c r="B218" s="11" t="s">
        <v>42</v>
      </c>
      <c r="C218" s="15" t="s">
        <v>43</v>
      </c>
      <c r="D218" s="10" t="s">
        <v>9</v>
      </c>
      <c r="E218" s="17" t="s">
        <v>35</v>
      </c>
      <c r="F218" s="17" t="s">
        <v>345</v>
      </c>
      <c r="G218" s="18" t="s">
        <v>64</v>
      </c>
      <c r="H218" s="19">
        <v>37661</v>
      </c>
      <c r="I218" s="17" t="str">
        <f t="shared" si="10"/>
        <v>South Africa</v>
      </c>
      <c r="J218" s="18" t="str">
        <f t="shared" si="7"/>
        <v>were</v>
      </c>
      <c r="K218" s="10">
        <v>1</v>
      </c>
      <c r="L218" s="18" t="str">
        <f t="shared" si="8"/>
        <v>overs short of target.</v>
      </c>
      <c r="M218" s="18" t="str">
        <f t="shared" si="9"/>
        <v>fined</v>
      </c>
      <c r="N218" s="10">
        <v>5</v>
      </c>
      <c r="O218" s="18" t="str">
        <f t="shared" si="11"/>
        <v>% of each player's match fee</v>
      </c>
    </row>
    <row r="219" spans="1:20" x14ac:dyDescent="0.3">
      <c r="A219" s="17" t="s">
        <v>346</v>
      </c>
      <c r="B219" s="11" t="s">
        <v>7</v>
      </c>
      <c r="C219" s="15" t="s">
        <v>8</v>
      </c>
      <c r="D219" s="10" t="s">
        <v>9</v>
      </c>
      <c r="E219" s="17" t="s">
        <v>34</v>
      </c>
      <c r="F219" s="17" t="s">
        <v>345</v>
      </c>
      <c r="G219" s="18" t="s">
        <v>107</v>
      </c>
      <c r="H219" s="19">
        <v>37663</v>
      </c>
      <c r="I219" s="17" t="str">
        <f t="shared" si="10"/>
        <v>Pakistan</v>
      </c>
      <c r="J219" s="18" t="str">
        <f t="shared" si="7"/>
        <v>were</v>
      </c>
      <c r="K219" s="10">
        <v>1</v>
      </c>
      <c r="L219" s="18" t="str">
        <f t="shared" si="8"/>
        <v>overs short of target.</v>
      </c>
      <c r="M219" s="18" t="str">
        <f t="shared" si="9"/>
        <v>fined</v>
      </c>
      <c r="N219" s="10">
        <v>5</v>
      </c>
      <c r="O219" s="18" t="str">
        <f t="shared" si="11"/>
        <v>% of each player's match fee</v>
      </c>
    </row>
    <row r="220" spans="1:20" x14ac:dyDescent="0.3">
      <c r="A220" s="17" t="s">
        <v>347</v>
      </c>
      <c r="B220" s="11" t="s">
        <v>42</v>
      </c>
      <c r="C220" s="15" t="s">
        <v>39</v>
      </c>
      <c r="D220" s="10" t="s">
        <v>9</v>
      </c>
      <c r="E220" s="17" t="s">
        <v>43</v>
      </c>
      <c r="F220" s="17" t="s">
        <v>36</v>
      </c>
      <c r="G220" s="18" t="s">
        <v>185</v>
      </c>
      <c r="H220" s="19">
        <v>37724</v>
      </c>
      <c r="I220" s="17" t="str">
        <f t="shared" si="10"/>
        <v>South Africa</v>
      </c>
      <c r="J220" s="18" t="str">
        <f t="shared" si="7"/>
        <v>were</v>
      </c>
      <c r="K220" s="10">
        <v>2</v>
      </c>
      <c r="L220" s="18" t="str">
        <f t="shared" si="8"/>
        <v>overs short of target.</v>
      </c>
      <c r="M220" s="18" t="str">
        <f t="shared" si="9"/>
        <v>fined</v>
      </c>
      <c r="N220" s="10">
        <v>10</v>
      </c>
      <c r="O220" s="18" t="str">
        <f t="shared" si="11"/>
        <v>% of each player's match fee</v>
      </c>
      <c r="P220" s="18" t="str">
        <f>IF(B220&lt;&gt;"","PLUS","")</f>
        <v>PLUS</v>
      </c>
      <c r="Q220" s="14" t="s">
        <v>348</v>
      </c>
      <c r="R220" s="15" t="str">
        <f>IF(B220&lt;&gt;"","is to be fined","")</f>
        <v>is to be fined</v>
      </c>
      <c r="S220" s="10">
        <f>IF(N220&lt;&gt;0,N220*2,"")</f>
        <v>20</v>
      </c>
      <c r="T220" s="17" t="str">
        <f>IF(B220&lt;&gt;"","% of his match fee","")</f>
        <v>% of his match fee</v>
      </c>
    </row>
    <row r="221" spans="1:20" x14ac:dyDescent="0.3">
      <c r="A221" s="17" t="s">
        <v>349</v>
      </c>
      <c r="B221" s="11" t="s">
        <v>33</v>
      </c>
      <c r="C221" s="15" t="s">
        <v>35</v>
      </c>
      <c r="D221" s="10" t="s">
        <v>9</v>
      </c>
      <c r="E221" s="17" t="s">
        <v>34</v>
      </c>
      <c r="F221" s="17" t="s">
        <v>30</v>
      </c>
      <c r="G221" s="18" t="s">
        <v>53</v>
      </c>
      <c r="H221" s="19">
        <v>37742</v>
      </c>
      <c r="I221" s="17" t="str">
        <f t="shared" si="10"/>
        <v>West Indies</v>
      </c>
      <c r="J221" s="18" t="str">
        <f t="shared" si="7"/>
        <v>were</v>
      </c>
      <c r="K221" s="10">
        <v>1</v>
      </c>
      <c r="L221" s="18" t="str">
        <f t="shared" si="8"/>
        <v>overs short of target.</v>
      </c>
      <c r="M221" s="18" t="str">
        <f t="shared" si="9"/>
        <v>fined</v>
      </c>
      <c r="N221" s="10">
        <v>5</v>
      </c>
      <c r="O221" s="18" t="str">
        <f t="shared" si="11"/>
        <v>% of each player's match fee</v>
      </c>
      <c r="P221" s="18" t="str">
        <f t="shared" ref="P221:P282" si="12">IF(B221&lt;&gt;"","PLUS","")</f>
        <v>PLUS</v>
      </c>
      <c r="Q221" s="14" t="s">
        <v>350</v>
      </c>
      <c r="R221" s="15" t="str">
        <f t="shared" ref="R221:R282" si="13">IF(B221&lt;&gt;"","is to be fined","")</f>
        <v>is to be fined</v>
      </c>
      <c r="S221" s="10">
        <f t="shared" ref="S221:S282" si="14">IF(N221&lt;&gt;0,N221*2,"")</f>
        <v>10</v>
      </c>
      <c r="T221" s="17" t="str">
        <f t="shared" ref="T221:T282" si="15">IF(B221&lt;&gt;"","% of his match fee","")</f>
        <v>% of his match fee</v>
      </c>
    </row>
    <row r="222" spans="1:20" x14ac:dyDescent="0.3">
      <c r="A222" s="17" t="s">
        <v>351</v>
      </c>
      <c r="B222" s="11" t="s">
        <v>116</v>
      </c>
      <c r="C222" s="15" t="s">
        <v>19</v>
      </c>
      <c r="D222" s="10" t="s">
        <v>9</v>
      </c>
      <c r="E222" s="17" t="s">
        <v>75</v>
      </c>
      <c r="F222" s="17" t="s">
        <v>30</v>
      </c>
      <c r="G222" s="18" t="s">
        <v>21</v>
      </c>
      <c r="H222" s="19">
        <v>37765</v>
      </c>
      <c r="I222" s="17" t="str">
        <f t="shared" si="10"/>
        <v>Zimbabwe</v>
      </c>
      <c r="J222" s="18" t="str">
        <f t="shared" si="7"/>
        <v>were</v>
      </c>
      <c r="K222" s="10">
        <v>1</v>
      </c>
      <c r="L222" s="18" t="str">
        <f t="shared" si="8"/>
        <v>overs short of target.</v>
      </c>
      <c r="M222" s="18" t="str">
        <f t="shared" si="9"/>
        <v>fined</v>
      </c>
      <c r="N222" s="10">
        <v>5</v>
      </c>
      <c r="O222" s="18" t="str">
        <f t="shared" si="11"/>
        <v>% of each player's match fee</v>
      </c>
      <c r="P222" s="18" t="str">
        <f t="shared" si="12"/>
        <v>PLUS</v>
      </c>
      <c r="Q222" s="14" t="s">
        <v>352</v>
      </c>
      <c r="R222" s="15" t="str">
        <f t="shared" si="13"/>
        <v>is to be fined</v>
      </c>
      <c r="S222" s="10">
        <f t="shared" si="14"/>
        <v>10</v>
      </c>
      <c r="T222" s="17" t="str">
        <f t="shared" si="15"/>
        <v>% of his match fee</v>
      </c>
    </row>
    <row r="223" spans="1:20" x14ac:dyDescent="0.3">
      <c r="A223" s="17" t="s">
        <v>353</v>
      </c>
      <c r="B223" s="11" t="s">
        <v>85</v>
      </c>
      <c r="C223" s="15" t="s">
        <v>35</v>
      </c>
      <c r="D223" s="10" t="s">
        <v>9</v>
      </c>
      <c r="E223" s="17" t="s">
        <v>34</v>
      </c>
      <c r="F223" s="17" t="s">
        <v>36</v>
      </c>
      <c r="G223" s="18" t="s">
        <v>51</v>
      </c>
      <c r="H223" s="19">
        <v>37766</v>
      </c>
      <c r="I223" s="17" t="str">
        <f t="shared" si="10"/>
        <v>Australia</v>
      </c>
      <c r="J223" s="18" t="str">
        <f t="shared" si="7"/>
        <v>were</v>
      </c>
      <c r="K223" s="10">
        <v>1</v>
      </c>
      <c r="L223" s="18" t="str">
        <f t="shared" si="8"/>
        <v>overs short of target.</v>
      </c>
      <c r="M223" s="18" t="str">
        <f t="shared" si="9"/>
        <v>fined</v>
      </c>
      <c r="N223" s="10">
        <v>5</v>
      </c>
      <c r="O223" s="18" t="str">
        <f t="shared" si="11"/>
        <v>% of each player's match fee</v>
      </c>
      <c r="P223" s="18" t="str">
        <f t="shared" si="12"/>
        <v>PLUS</v>
      </c>
      <c r="Q223" s="14" t="s">
        <v>354</v>
      </c>
      <c r="R223" s="15" t="str">
        <f t="shared" si="13"/>
        <v>is to be fined</v>
      </c>
      <c r="S223" s="10">
        <f t="shared" si="14"/>
        <v>10</v>
      </c>
      <c r="T223" s="17" t="str">
        <f t="shared" si="15"/>
        <v>% of his match fee</v>
      </c>
    </row>
    <row r="224" spans="1:20" x14ac:dyDescent="0.3">
      <c r="A224" s="17" t="s">
        <v>355</v>
      </c>
      <c r="B224" s="11" t="s">
        <v>116</v>
      </c>
      <c r="C224" s="15" t="s">
        <v>19</v>
      </c>
      <c r="D224" s="10" t="s">
        <v>9</v>
      </c>
      <c r="E224" s="17" t="s">
        <v>75</v>
      </c>
      <c r="F224" s="17" t="s">
        <v>30</v>
      </c>
      <c r="G224" s="18" t="s">
        <v>356</v>
      </c>
      <c r="H224" s="19">
        <v>37777</v>
      </c>
      <c r="I224" s="17" t="str">
        <f t="shared" si="10"/>
        <v>Zimbabwe</v>
      </c>
      <c r="J224" s="18" t="str">
        <f t="shared" si="7"/>
        <v>were</v>
      </c>
      <c r="K224" s="10">
        <v>1</v>
      </c>
      <c r="L224" s="18" t="str">
        <f t="shared" si="8"/>
        <v>overs short of target.</v>
      </c>
      <c r="M224" s="18" t="str">
        <f t="shared" si="9"/>
        <v>fined</v>
      </c>
      <c r="N224" s="10">
        <v>5</v>
      </c>
      <c r="O224" s="18" t="str">
        <f t="shared" si="11"/>
        <v>% of each player's match fee</v>
      </c>
      <c r="P224" s="18" t="str">
        <f t="shared" si="12"/>
        <v>PLUS</v>
      </c>
      <c r="Q224" s="14" t="s">
        <v>352</v>
      </c>
      <c r="R224" s="15" t="str">
        <f t="shared" si="13"/>
        <v>is to be fined</v>
      </c>
      <c r="S224" s="10">
        <f t="shared" si="14"/>
        <v>10</v>
      </c>
      <c r="T224" s="17" t="str">
        <f t="shared" si="15"/>
        <v>% of his match fee</v>
      </c>
    </row>
    <row r="225" spans="1:20" x14ac:dyDescent="0.3">
      <c r="A225" s="17" t="s">
        <v>357</v>
      </c>
      <c r="B225" s="11" t="s">
        <v>7</v>
      </c>
      <c r="C225" s="15" t="s">
        <v>19</v>
      </c>
      <c r="D225" s="10" t="s">
        <v>9</v>
      </c>
      <c r="E225" s="17" t="s">
        <v>8</v>
      </c>
      <c r="F225" s="17" t="s">
        <v>36</v>
      </c>
      <c r="G225" s="18" t="s">
        <v>21</v>
      </c>
      <c r="H225" s="19">
        <v>37794</v>
      </c>
      <c r="I225" s="17" t="str">
        <f t="shared" si="10"/>
        <v>Pakistan</v>
      </c>
      <c r="J225" s="18" t="str">
        <f t="shared" si="7"/>
        <v>were</v>
      </c>
      <c r="K225" s="10">
        <v>2</v>
      </c>
      <c r="L225" s="18" t="str">
        <f t="shared" si="8"/>
        <v>overs short of target.</v>
      </c>
      <c r="M225" s="18" t="str">
        <f t="shared" si="9"/>
        <v>fined</v>
      </c>
      <c r="N225" s="10">
        <v>10</v>
      </c>
      <c r="O225" s="18" t="str">
        <f t="shared" si="11"/>
        <v>% of each player's match fee</v>
      </c>
      <c r="P225" s="18" t="str">
        <f t="shared" si="12"/>
        <v>PLUS</v>
      </c>
      <c r="Q225" s="14" t="s">
        <v>358</v>
      </c>
      <c r="R225" s="15" t="str">
        <f t="shared" si="13"/>
        <v>is to be fined</v>
      </c>
      <c r="S225" s="10">
        <f t="shared" si="14"/>
        <v>20</v>
      </c>
      <c r="T225" s="17" t="str">
        <f t="shared" si="15"/>
        <v>% of his match fee</v>
      </c>
    </row>
    <row r="226" spans="1:20" x14ac:dyDescent="0.3">
      <c r="A226" s="17" t="s">
        <v>359</v>
      </c>
      <c r="B226" s="11" t="s">
        <v>42</v>
      </c>
      <c r="C226" s="15" t="s">
        <v>19</v>
      </c>
      <c r="D226" s="10" t="s">
        <v>9</v>
      </c>
      <c r="E226" s="17" t="s">
        <v>43</v>
      </c>
      <c r="F226" s="17" t="s">
        <v>30</v>
      </c>
      <c r="G226" s="18" t="s">
        <v>21</v>
      </c>
      <c r="H226" s="19">
        <v>37833</v>
      </c>
      <c r="I226" s="17" t="str">
        <f t="shared" si="10"/>
        <v>South Africa</v>
      </c>
      <c r="J226" s="18" t="str">
        <f t="shared" si="7"/>
        <v>were</v>
      </c>
      <c r="K226" s="10">
        <v>3</v>
      </c>
      <c r="L226" s="18" t="str">
        <f t="shared" si="8"/>
        <v>overs short of target.</v>
      </c>
      <c r="M226" s="18" t="str">
        <f t="shared" si="9"/>
        <v>fined</v>
      </c>
      <c r="N226" s="10">
        <v>15</v>
      </c>
      <c r="O226" s="18" t="str">
        <f t="shared" si="11"/>
        <v>% of each player's match fee</v>
      </c>
      <c r="P226" s="18" t="str">
        <f t="shared" si="12"/>
        <v>PLUS</v>
      </c>
      <c r="Q226" s="14" t="s">
        <v>348</v>
      </c>
      <c r="R226" s="15" t="str">
        <f t="shared" si="13"/>
        <v>is to be fined</v>
      </c>
      <c r="S226" s="10">
        <f t="shared" si="14"/>
        <v>30</v>
      </c>
      <c r="T226" s="17" t="str">
        <f t="shared" si="15"/>
        <v>% of his match fee</v>
      </c>
    </row>
    <row r="227" spans="1:20" x14ac:dyDescent="0.3">
      <c r="A227" s="17" t="s">
        <v>360</v>
      </c>
      <c r="B227" s="11" t="s">
        <v>42</v>
      </c>
      <c r="C227" s="15" t="s">
        <v>19</v>
      </c>
      <c r="D227" s="10" t="s">
        <v>9</v>
      </c>
      <c r="E227" s="17" t="s">
        <v>43</v>
      </c>
      <c r="F227" s="17" t="s">
        <v>30</v>
      </c>
      <c r="G227" s="18" t="s">
        <v>361</v>
      </c>
      <c r="H227" s="19">
        <v>37868</v>
      </c>
      <c r="I227" s="17" t="str">
        <f t="shared" si="10"/>
        <v>South Africa</v>
      </c>
      <c r="J227" s="18" t="str">
        <f t="shared" si="7"/>
        <v>were</v>
      </c>
      <c r="K227" s="10">
        <v>3</v>
      </c>
      <c r="L227" s="18" t="str">
        <f t="shared" si="8"/>
        <v>overs short of target.</v>
      </c>
      <c r="M227" s="18" t="str">
        <f t="shared" si="9"/>
        <v>fined</v>
      </c>
      <c r="N227" s="10">
        <v>15</v>
      </c>
      <c r="O227" s="18" t="str">
        <f t="shared" si="11"/>
        <v>% of each player's match fee</v>
      </c>
      <c r="P227" s="18" t="str">
        <f t="shared" si="12"/>
        <v>PLUS</v>
      </c>
      <c r="Q227" s="14" t="s">
        <v>348</v>
      </c>
      <c r="R227" s="15" t="str">
        <f t="shared" si="13"/>
        <v>is to be fined</v>
      </c>
      <c r="S227" s="10">
        <f t="shared" si="14"/>
        <v>30</v>
      </c>
      <c r="T227" s="17" t="str">
        <f t="shared" si="15"/>
        <v>% of his match fee</v>
      </c>
    </row>
    <row r="228" spans="1:20" x14ac:dyDescent="0.3">
      <c r="A228" s="17" t="s">
        <v>362</v>
      </c>
      <c r="B228" s="11" t="s">
        <v>7</v>
      </c>
      <c r="C228" s="15" t="s">
        <v>8</v>
      </c>
      <c r="D228" s="10" t="s">
        <v>9</v>
      </c>
      <c r="E228" s="17" t="s">
        <v>43</v>
      </c>
      <c r="F228" s="17" t="s">
        <v>36</v>
      </c>
      <c r="G228" s="18" t="s">
        <v>363</v>
      </c>
      <c r="H228" s="19">
        <v>37899</v>
      </c>
      <c r="I228" s="17" t="str">
        <f t="shared" si="10"/>
        <v>Pakistan</v>
      </c>
      <c r="J228" s="18" t="str">
        <f t="shared" si="7"/>
        <v>were</v>
      </c>
      <c r="K228" s="10">
        <v>2</v>
      </c>
      <c r="L228" s="18" t="str">
        <f t="shared" si="8"/>
        <v>overs short of target.</v>
      </c>
      <c r="M228" s="18" t="str">
        <f t="shared" si="9"/>
        <v>fined</v>
      </c>
      <c r="N228" s="10">
        <v>10</v>
      </c>
      <c r="O228" s="18" t="str">
        <f t="shared" si="11"/>
        <v>% of each player's match fee</v>
      </c>
      <c r="P228" s="18" t="str">
        <f t="shared" si="12"/>
        <v>PLUS</v>
      </c>
      <c r="Q228" s="14" t="s">
        <v>364</v>
      </c>
      <c r="R228" s="15" t="str">
        <f t="shared" si="13"/>
        <v>is to be fined</v>
      </c>
      <c r="S228" s="10">
        <f t="shared" si="14"/>
        <v>20</v>
      </c>
      <c r="T228" s="17" t="str">
        <f t="shared" si="15"/>
        <v>% of his match fee</v>
      </c>
    </row>
    <row r="229" spans="1:20" x14ac:dyDescent="0.3">
      <c r="A229" s="17" t="s">
        <v>365</v>
      </c>
      <c r="B229" s="11" t="s">
        <v>42</v>
      </c>
      <c r="C229" s="15" t="s">
        <v>8</v>
      </c>
      <c r="D229" s="10" t="s">
        <v>9</v>
      </c>
      <c r="E229" s="17" t="s">
        <v>43</v>
      </c>
      <c r="F229" s="17" t="s">
        <v>36</v>
      </c>
      <c r="G229" s="18" t="s">
        <v>363</v>
      </c>
      <c r="H229" s="19">
        <v>37899</v>
      </c>
      <c r="I229" s="17" t="str">
        <f t="shared" si="10"/>
        <v>South Africa</v>
      </c>
      <c r="J229" s="18" t="str">
        <f t="shared" si="7"/>
        <v>were</v>
      </c>
      <c r="K229" s="10">
        <v>2</v>
      </c>
      <c r="L229" s="18" t="str">
        <f t="shared" si="8"/>
        <v>overs short of target.</v>
      </c>
      <c r="M229" s="18" t="str">
        <f t="shared" si="9"/>
        <v>fined</v>
      </c>
      <c r="N229" s="10">
        <v>10</v>
      </c>
      <c r="O229" s="18" t="str">
        <f t="shared" si="11"/>
        <v>% of each player's match fee</v>
      </c>
      <c r="P229" s="18" t="str">
        <f t="shared" si="12"/>
        <v>PLUS</v>
      </c>
      <c r="Q229" s="14" t="s">
        <v>348</v>
      </c>
      <c r="R229" s="15" t="str">
        <f t="shared" si="13"/>
        <v>is to be fined</v>
      </c>
      <c r="S229" s="10">
        <f t="shared" si="14"/>
        <v>20</v>
      </c>
      <c r="T229" s="17" t="str">
        <f t="shared" si="15"/>
        <v>% of his match fee</v>
      </c>
    </row>
    <row r="230" spans="1:20" x14ac:dyDescent="0.3">
      <c r="A230" s="17" t="s">
        <v>366</v>
      </c>
      <c r="B230" s="11" t="s">
        <v>49</v>
      </c>
      <c r="C230" s="15" t="s">
        <v>39</v>
      </c>
      <c r="D230" s="10" t="s">
        <v>9</v>
      </c>
      <c r="E230" s="17" t="s">
        <v>34</v>
      </c>
      <c r="F230" s="17" t="s">
        <v>36</v>
      </c>
      <c r="G230" s="18" t="s">
        <v>367</v>
      </c>
      <c r="H230" s="19">
        <v>37920</v>
      </c>
      <c r="I230" s="17" t="str">
        <f t="shared" si="10"/>
        <v>India</v>
      </c>
      <c r="J230" s="18" t="str">
        <f t="shared" si="7"/>
        <v>were</v>
      </c>
      <c r="K230" s="10">
        <v>2</v>
      </c>
      <c r="L230" s="18" t="str">
        <f t="shared" si="8"/>
        <v>overs short of target.</v>
      </c>
      <c r="M230" s="18" t="str">
        <f t="shared" si="9"/>
        <v>fined</v>
      </c>
      <c r="N230" s="10">
        <v>10</v>
      </c>
      <c r="O230" s="18" t="str">
        <f t="shared" si="11"/>
        <v>% of each player's match fee</v>
      </c>
      <c r="P230" s="18" t="str">
        <f t="shared" si="12"/>
        <v>PLUS</v>
      </c>
      <c r="Q230" s="14" t="s">
        <v>368</v>
      </c>
      <c r="R230" s="15" t="str">
        <f t="shared" si="13"/>
        <v>is to be fined</v>
      </c>
      <c r="S230" s="10">
        <f t="shared" si="14"/>
        <v>20</v>
      </c>
      <c r="T230" s="17" t="str">
        <f t="shared" si="15"/>
        <v>% of his match fee</v>
      </c>
    </row>
    <row r="231" spans="1:20" x14ac:dyDescent="0.3">
      <c r="A231" s="17" t="s">
        <v>369</v>
      </c>
      <c r="B231" s="11" t="s">
        <v>85</v>
      </c>
      <c r="C231" s="15" t="s">
        <v>34</v>
      </c>
      <c r="D231" s="10" t="s">
        <v>9</v>
      </c>
      <c r="E231" s="17" t="s">
        <v>29</v>
      </c>
      <c r="F231" s="17" t="s">
        <v>36</v>
      </c>
      <c r="G231" s="18" t="s">
        <v>370</v>
      </c>
      <c r="H231" s="19">
        <v>37928</v>
      </c>
      <c r="I231" s="17" t="str">
        <f t="shared" si="10"/>
        <v>Australia</v>
      </c>
      <c r="J231" s="18" t="str">
        <f t="shared" si="7"/>
        <v>were</v>
      </c>
      <c r="K231" s="10">
        <v>2</v>
      </c>
      <c r="L231" s="18" t="str">
        <f t="shared" si="8"/>
        <v>overs short of target.</v>
      </c>
      <c r="M231" s="18" t="str">
        <f t="shared" si="9"/>
        <v>fined</v>
      </c>
      <c r="N231" s="10">
        <v>10</v>
      </c>
      <c r="O231" s="18" t="str">
        <f t="shared" si="11"/>
        <v>% of each player's match fee</v>
      </c>
      <c r="P231" s="18" t="str">
        <f t="shared" si="12"/>
        <v>PLUS</v>
      </c>
      <c r="Q231" s="14" t="s">
        <v>354</v>
      </c>
      <c r="R231" s="15" t="str">
        <f t="shared" si="13"/>
        <v>is to be fined</v>
      </c>
      <c r="S231" s="10">
        <f t="shared" si="14"/>
        <v>20</v>
      </c>
      <c r="T231" s="17" t="str">
        <f t="shared" si="15"/>
        <v>% of his match fee</v>
      </c>
    </row>
    <row r="232" spans="1:20" x14ac:dyDescent="0.3">
      <c r="A232" s="17" t="s">
        <v>371</v>
      </c>
      <c r="B232" s="11" t="s">
        <v>116</v>
      </c>
      <c r="C232" s="15" t="s">
        <v>75</v>
      </c>
      <c r="D232" s="10" t="s">
        <v>9</v>
      </c>
      <c r="E232" s="17" t="s">
        <v>35</v>
      </c>
      <c r="F232" s="17" t="s">
        <v>36</v>
      </c>
      <c r="G232" s="18" t="s">
        <v>76</v>
      </c>
      <c r="H232" s="19">
        <v>37951</v>
      </c>
      <c r="I232" s="17" t="str">
        <f t="shared" si="10"/>
        <v>Zimbabwe</v>
      </c>
      <c r="J232" s="18" t="str">
        <f t="shared" si="7"/>
        <v>were</v>
      </c>
      <c r="K232" s="10">
        <v>2</v>
      </c>
      <c r="L232" s="18" t="str">
        <f t="shared" si="8"/>
        <v>overs short of target.</v>
      </c>
      <c r="M232" s="18" t="str">
        <f t="shared" si="9"/>
        <v>fined</v>
      </c>
      <c r="N232" s="10">
        <v>10</v>
      </c>
      <c r="O232" s="18" t="str">
        <f t="shared" si="11"/>
        <v>% of each player's match fee</v>
      </c>
      <c r="P232" s="18" t="str">
        <f t="shared" si="12"/>
        <v>PLUS</v>
      </c>
      <c r="Q232" s="14" t="s">
        <v>352</v>
      </c>
      <c r="R232" s="15" t="str">
        <f t="shared" si="13"/>
        <v>is to be fined</v>
      </c>
      <c r="S232" s="10">
        <f t="shared" si="14"/>
        <v>20</v>
      </c>
      <c r="T232" s="17" t="str">
        <f t="shared" si="15"/>
        <v>% of his match fee</v>
      </c>
    </row>
    <row r="233" spans="1:20" x14ac:dyDescent="0.3">
      <c r="A233" s="17" t="s">
        <v>372</v>
      </c>
      <c r="B233" s="11" t="s">
        <v>49</v>
      </c>
      <c r="C233" s="15" t="s">
        <v>34</v>
      </c>
      <c r="D233" s="10" t="s">
        <v>9</v>
      </c>
      <c r="E233" s="17" t="s">
        <v>39</v>
      </c>
      <c r="F233" s="17" t="s">
        <v>30</v>
      </c>
      <c r="G233" s="18" t="s">
        <v>37</v>
      </c>
      <c r="H233" s="19">
        <v>37959</v>
      </c>
      <c r="I233" s="17" t="str">
        <f t="shared" si="10"/>
        <v>India</v>
      </c>
      <c r="J233" s="18" t="str">
        <f t="shared" si="7"/>
        <v>were</v>
      </c>
      <c r="K233" s="10">
        <v>1</v>
      </c>
      <c r="L233" s="18" t="str">
        <f t="shared" si="8"/>
        <v>overs short of target.</v>
      </c>
      <c r="M233" s="18" t="str">
        <f t="shared" si="9"/>
        <v>fined</v>
      </c>
      <c r="N233" s="10">
        <v>5</v>
      </c>
      <c r="O233" s="18" t="str">
        <f t="shared" si="11"/>
        <v>% of each player's match fee</v>
      </c>
      <c r="P233" s="18" t="str">
        <f t="shared" si="12"/>
        <v>PLUS</v>
      </c>
      <c r="Q233" s="14" t="s">
        <v>373</v>
      </c>
      <c r="R233" s="15" t="str">
        <f t="shared" si="13"/>
        <v>is to be fined</v>
      </c>
      <c r="S233" s="10">
        <f t="shared" si="14"/>
        <v>10</v>
      </c>
      <c r="T233" s="17" t="str">
        <f t="shared" si="15"/>
        <v>% of his match fee</v>
      </c>
    </row>
    <row r="234" spans="1:20" x14ac:dyDescent="0.3">
      <c r="A234" s="17" t="s">
        <v>374</v>
      </c>
      <c r="B234" s="11" t="s">
        <v>42</v>
      </c>
      <c r="C234" s="15" t="s">
        <v>43</v>
      </c>
      <c r="D234" s="10" t="s">
        <v>9</v>
      </c>
      <c r="E234" s="17" t="s">
        <v>35</v>
      </c>
      <c r="F234" s="17" t="s">
        <v>30</v>
      </c>
      <c r="G234" s="18" t="s">
        <v>375</v>
      </c>
      <c r="H234" s="19">
        <v>37967</v>
      </c>
      <c r="I234" s="17" t="str">
        <f t="shared" si="10"/>
        <v>South Africa</v>
      </c>
      <c r="J234" s="18" t="str">
        <f t="shared" si="7"/>
        <v>were</v>
      </c>
      <c r="K234" s="10">
        <v>3</v>
      </c>
      <c r="L234" s="18" t="str">
        <f t="shared" si="8"/>
        <v>overs short of target.</v>
      </c>
      <c r="M234" s="18" t="str">
        <f t="shared" si="9"/>
        <v>fined</v>
      </c>
      <c r="N234" s="10">
        <v>15</v>
      </c>
      <c r="O234" s="18" t="str">
        <f t="shared" ref="O234:O254" si="16">IF(B234&lt;&gt;"","% of each player's match fee","")</f>
        <v>% of each player's match fee</v>
      </c>
      <c r="P234" s="18" t="str">
        <f t="shared" si="12"/>
        <v>PLUS</v>
      </c>
      <c r="Q234" s="14" t="s">
        <v>348</v>
      </c>
      <c r="R234" s="15" t="str">
        <f t="shared" si="13"/>
        <v>is to be fined</v>
      </c>
      <c r="S234" s="10">
        <f t="shared" si="14"/>
        <v>30</v>
      </c>
      <c r="T234" s="17" t="str">
        <f t="shared" si="15"/>
        <v>% of his match fee</v>
      </c>
    </row>
    <row r="235" spans="1:20" x14ac:dyDescent="0.3">
      <c r="A235" s="17" t="s">
        <v>376</v>
      </c>
      <c r="B235" s="11" t="s">
        <v>33</v>
      </c>
      <c r="C235" s="15" t="s">
        <v>43</v>
      </c>
      <c r="D235" s="10" t="s">
        <v>9</v>
      </c>
      <c r="E235" s="17" t="s">
        <v>35</v>
      </c>
      <c r="F235" s="17" t="s">
        <v>30</v>
      </c>
      <c r="G235" s="18" t="s">
        <v>375</v>
      </c>
      <c r="H235" s="19">
        <v>37967</v>
      </c>
      <c r="I235" s="17" t="str">
        <f t="shared" si="10"/>
        <v>West Indies</v>
      </c>
      <c r="J235" s="18" t="str">
        <f t="shared" si="7"/>
        <v>were</v>
      </c>
      <c r="K235" s="10">
        <v>1</v>
      </c>
      <c r="L235" s="18" t="str">
        <f t="shared" si="8"/>
        <v>overs short of target.</v>
      </c>
      <c r="M235" s="18" t="str">
        <f t="shared" si="9"/>
        <v>fined</v>
      </c>
      <c r="N235" s="10">
        <v>5</v>
      </c>
      <c r="O235" s="18" t="str">
        <f t="shared" si="16"/>
        <v>% of each player's match fee</v>
      </c>
      <c r="P235" s="18" t="str">
        <f t="shared" si="12"/>
        <v>PLUS</v>
      </c>
      <c r="Q235" s="14" t="s">
        <v>350</v>
      </c>
      <c r="R235" s="15" t="str">
        <f t="shared" si="13"/>
        <v>is to be fined</v>
      </c>
      <c r="S235" s="10">
        <f t="shared" si="14"/>
        <v>10</v>
      </c>
      <c r="T235" s="17" t="str">
        <f t="shared" si="15"/>
        <v>% of his match fee</v>
      </c>
    </row>
    <row r="236" spans="1:20" x14ac:dyDescent="0.3">
      <c r="A236" s="17" t="s">
        <v>377</v>
      </c>
      <c r="B236" s="11" t="s">
        <v>49</v>
      </c>
      <c r="C236" s="15" t="s">
        <v>34</v>
      </c>
      <c r="D236" s="10" t="s">
        <v>9</v>
      </c>
      <c r="E236" s="17" t="s">
        <v>39</v>
      </c>
      <c r="F236" s="17" t="s">
        <v>36</v>
      </c>
      <c r="G236" s="18" t="s">
        <v>111</v>
      </c>
      <c r="H236" s="19">
        <v>38008</v>
      </c>
      <c r="I236" s="17" t="str">
        <f t="shared" si="10"/>
        <v>India</v>
      </c>
      <c r="J236" s="18" t="str">
        <f t="shared" si="7"/>
        <v>were</v>
      </c>
      <c r="K236" s="10">
        <v>3</v>
      </c>
      <c r="L236" s="18" t="str">
        <f t="shared" si="8"/>
        <v>overs short of target.</v>
      </c>
      <c r="M236" s="18" t="str">
        <f t="shared" si="9"/>
        <v>fined</v>
      </c>
      <c r="N236" s="10">
        <v>15</v>
      </c>
      <c r="O236" s="18" t="str">
        <f t="shared" si="16"/>
        <v>% of each player's match fee</v>
      </c>
      <c r="P236" s="18" t="str">
        <f t="shared" si="12"/>
        <v>PLUS</v>
      </c>
      <c r="Q236" s="14" t="s">
        <v>373</v>
      </c>
      <c r="R236" s="15" t="str">
        <f t="shared" si="13"/>
        <v>is to be fined</v>
      </c>
      <c r="S236" s="10">
        <f t="shared" si="14"/>
        <v>30</v>
      </c>
      <c r="T236" s="17" t="str">
        <f t="shared" si="15"/>
        <v>% of his match fee</v>
      </c>
    </row>
    <row r="237" spans="1:20" x14ac:dyDescent="0.3">
      <c r="A237" s="17" t="s">
        <v>378</v>
      </c>
      <c r="B237" s="11" t="s">
        <v>49</v>
      </c>
      <c r="C237" s="15" t="s">
        <v>34</v>
      </c>
      <c r="D237" s="10" t="s">
        <v>9</v>
      </c>
      <c r="E237" s="17" t="s">
        <v>39</v>
      </c>
      <c r="F237" s="17" t="s">
        <v>36</v>
      </c>
      <c r="G237" s="18" t="s">
        <v>37</v>
      </c>
      <c r="H237" s="19">
        <v>38004</v>
      </c>
      <c r="I237" s="17" t="str">
        <f t="shared" si="10"/>
        <v>India</v>
      </c>
      <c r="J237" s="18" t="str">
        <f t="shared" si="7"/>
        <v>were</v>
      </c>
      <c r="K237" s="10">
        <v>2</v>
      </c>
      <c r="L237" s="18" t="str">
        <f t="shared" si="8"/>
        <v>overs short of target.</v>
      </c>
      <c r="M237" s="18" t="str">
        <f t="shared" si="9"/>
        <v>fined</v>
      </c>
      <c r="N237" s="10">
        <v>10</v>
      </c>
      <c r="O237" s="18" t="str">
        <f t="shared" si="16"/>
        <v>% of each player's match fee</v>
      </c>
      <c r="P237" s="18" t="str">
        <f t="shared" si="12"/>
        <v>PLUS</v>
      </c>
      <c r="Q237" s="14" t="s">
        <v>373</v>
      </c>
      <c r="R237" s="15" t="str">
        <f t="shared" si="13"/>
        <v>is to be fined</v>
      </c>
      <c r="S237" s="10">
        <f t="shared" si="14"/>
        <v>20</v>
      </c>
      <c r="T237" s="17" t="str">
        <f t="shared" si="15"/>
        <v>% of his match fee</v>
      </c>
    </row>
    <row r="238" spans="1:20" x14ac:dyDescent="0.3">
      <c r="A238" s="17" t="s">
        <v>379</v>
      </c>
      <c r="B238" s="11" t="s">
        <v>85</v>
      </c>
      <c r="C238" s="15" t="s">
        <v>34</v>
      </c>
      <c r="D238" s="10" t="s">
        <v>9</v>
      </c>
      <c r="E238" s="17" t="s">
        <v>39</v>
      </c>
      <c r="F238" s="17" t="s">
        <v>30</v>
      </c>
      <c r="G238" s="18" t="s">
        <v>111</v>
      </c>
      <c r="H238" s="19">
        <v>37993</v>
      </c>
      <c r="I238" s="17" t="str">
        <f t="shared" si="10"/>
        <v>Australia</v>
      </c>
      <c r="J238" s="18" t="str">
        <f t="shared" si="7"/>
        <v>were</v>
      </c>
      <c r="K238" s="10">
        <v>1</v>
      </c>
      <c r="L238" s="18" t="str">
        <f t="shared" si="8"/>
        <v>overs short of target.</v>
      </c>
      <c r="M238" s="18" t="str">
        <f t="shared" si="9"/>
        <v>fined</v>
      </c>
      <c r="N238" s="10">
        <v>5</v>
      </c>
      <c r="O238" s="18" t="str">
        <f t="shared" si="16"/>
        <v>% of each player's match fee</v>
      </c>
      <c r="P238" s="18" t="str">
        <f t="shared" si="12"/>
        <v>PLUS</v>
      </c>
      <c r="Q238" s="14" t="s">
        <v>380</v>
      </c>
      <c r="R238" s="15" t="str">
        <f t="shared" si="13"/>
        <v>is to be fined</v>
      </c>
      <c r="S238" s="10">
        <f t="shared" si="14"/>
        <v>10</v>
      </c>
      <c r="T238" s="17" t="str">
        <f t="shared" si="15"/>
        <v>% of his match fee</v>
      </c>
    </row>
    <row r="239" spans="1:20" x14ac:dyDescent="0.3">
      <c r="A239" s="17" t="s">
        <v>381</v>
      </c>
      <c r="B239" s="11" t="s">
        <v>116</v>
      </c>
      <c r="C239" s="15" t="s">
        <v>34</v>
      </c>
      <c r="D239" s="10" t="s">
        <v>9</v>
      </c>
      <c r="E239" s="17" t="s">
        <v>75</v>
      </c>
      <c r="F239" s="17" t="s">
        <v>36</v>
      </c>
      <c r="G239" s="18" t="s">
        <v>154</v>
      </c>
      <c r="H239" s="19">
        <v>38002</v>
      </c>
      <c r="I239" s="17" t="str">
        <f t="shared" si="10"/>
        <v>Zimbabwe</v>
      </c>
      <c r="J239" s="18" t="str">
        <f t="shared" si="7"/>
        <v>were</v>
      </c>
      <c r="K239" s="10">
        <v>2</v>
      </c>
      <c r="L239" s="18" t="str">
        <f t="shared" si="8"/>
        <v>overs short of target.</v>
      </c>
      <c r="M239" s="18" t="str">
        <f t="shared" si="9"/>
        <v>fined</v>
      </c>
      <c r="N239" s="10">
        <v>10</v>
      </c>
      <c r="O239" s="18" t="str">
        <f t="shared" si="16"/>
        <v>% of each player's match fee</v>
      </c>
      <c r="P239" s="18" t="str">
        <f t="shared" si="12"/>
        <v>PLUS</v>
      </c>
      <c r="Q239" s="14" t="s">
        <v>352</v>
      </c>
      <c r="R239" s="15" t="str">
        <f t="shared" si="13"/>
        <v>is to be fined</v>
      </c>
      <c r="S239" s="10">
        <f t="shared" si="14"/>
        <v>20</v>
      </c>
      <c r="T239" s="17" t="str">
        <f t="shared" si="15"/>
        <v>% of his match fee</v>
      </c>
    </row>
    <row r="240" spans="1:20" x14ac:dyDescent="0.3">
      <c r="A240" s="17" t="s">
        <v>382</v>
      </c>
      <c r="B240" s="11" t="s">
        <v>49</v>
      </c>
      <c r="C240" s="15" t="s">
        <v>8</v>
      </c>
      <c r="D240" s="10" t="s">
        <v>9</v>
      </c>
      <c r="E240" s="17" t="s">
        <v>39</v>
      </c>
      <c r="F240" s="17" t="s">
        <v>36</v>
      </c>
      <c r="G240" s="18" t="s">
        <v>241</v>
      </c>
      <c r="H240" s="19">
        <v>38059</v>
      </c>
      <c r="I240" s="17" t="str">
        <f t="shared" si="10"/>
        <v>India</v>
      </c>
      <c r="J240" s="18" t="str">
        <f t="shared" si="7"/>
        <v>were</v>
      </c>
      <c r="K240" s="10">
        <v>2</v>
      </c>
      <c r="L240" s="18" t="str">
        <f t="shared" si="8"/>
        <v>overs short of target.</v>
      </c>
      <c r="M240" s="18" t="str">
        <f t="shared" si="9"/>
        <v>fined</v>
      </c>
      <c r="N240" s="10">
        <v>5</v>
      </c>
      <c r="O240" s="18" t="str">
        <f t="shared" si="16"/>
        <v>% of each player's match fee</v>
      </c>
      <c r="P240" s="18" t="str">
        <f t="shared" si="12"/>
        <v>PLUS</v>
      </c>
      <c r="Q240" s="14" t="s">
        <v>373</v>
      </c>
      <c r="R240" s="15" t="str">
        <f t="shared" si="13"/>
        <v>is to be fined</v>
      </c>
      <c r="S240" s="10">
        <f t="shared" si="14"/>
        <v>10</v>
      </c>
      <c r="T240" s="17" t="str">
        <f t="shared" si="15"/>
        <v>% of his match fee</v>
      </c>
    </row>
    <row r="241" spans="1:20" x14ac:dyDescent="0.3">
      <c r="A241" s="17" t="s">
        <v>383</v>
      </c>
      <c r="B241" s="11" t="s">
        <v>7</v>
      </c>
      <c r="C241" s="15" t="s">
        <v>8</v>
      </c>
      <c r="D241" s="10" t="s">
        <v>9</v>
      </c>
      <c r="E241" s="17" t="s">
        <v>39</v>
      </c>
      <c r="F241" s="17" t="s">
        <v>36</v>
      </c>
      <c r="G241" s="18" t="s">
        <v>241</v>
      </c>
      <c r="H241" s="19">
        <v>38059</v>
      </c>
      <c r="I241" s="17" t="str">
        <f t="shared" si="10"/>
        <v>Pakistan</v>
      </c>
      <c r="J241" s="18" t="str">
        <f t="shared" si="7"/>
        <v>were</v>
      </c>
      <c r="K241" s="10">
        <v>2</v>
      </c>
      <c r="L241" s="18" t="str">
        <f t="shared" si="8"/>
        <v>overs short of target.</v>
      </c>
      <c r="M241" s="18" t="str">
        <f t="shared" si="9"/>
        <v>fined</v>
      </c>
      <c r="N241" s="10">
        <v>10</v>
      </c>
      <c r="O241" s="18" t="str">
        <f t="shared" si="16"/>
        <v>% of each player's match fee</v>
      </c>
      <c r="P241" s="18" t="str">
        <f t="shared" si="12"/>
        <v>PLUS</v>
      </c>
      <c r="Q241" s="14" t="s">
        <v>364</v>
      </c>
      <c r="R241" s="15" t="str">
        <f t="shared" si="13"/>
        <v>is to be fined</v>
      </c>
      <c r="S241" s="10">
        <f t="shared" si="14"/>
        <v>20</v>
      </c>
      <c r="T241" s="17" t="str">
        <f t="shared" si="15"/>
        <v>% of his match fee</v>
      </c>
    </row>
    <row r="242" spans="1:20" x14ac:dyDescent="0.3">
      <c r="A242" s="17" t="s">
        <v>384</v>
      </c>
      <c r="B242" s="11" t="s">
        <v>7</v>
      </c>
      <c r="C242" s="15" t="s">
        <v>8</v>
      </c>
      <c r="D242" s="10" t="s">
        <v>9</v>
      </c>
      <c r="E242" s="17" t="s">
        <v>39</v>
      </c>
      <c r="F242" s="17" t="s">
        <v>36</v>
      </c>
      <c r="G242" s="18" t="s">
        <v>100</v>
      </c>
      <c r="H242" s="19">
        <v>38062</v>
      </c>
      <c r="I242" s="17" t="str">
        <f t="shared" si="10"/>
        <v>Pakistan</v>
      </c>
      <c r="J242" s="18" t="str">
        <f t="shared" si="7"/>
        <v>were</v>
      </c>
      <c r="K242" s="10">
        <v>3</v>
      </c>
      <c r="L242" s="18" t="str">
        <f t="shared" si="8"/>
        <v>overs short of target.</v>
      </c>
      <c r="M242" s="18" t="str">
        <f t="shared" si="9"/>
        <v>fined</v>
      </c>
      <c r="N242" s="10">
        <v>15</v>
      </c>
      <c r="O242" s="18" t="str">
        <f t="shared" si="16"/>
        <v>% of each player's match fee</v>
      </c>
      <c r="P242" s="18" t="str">
        <f t="shared" si="12"/>
        <v>PLUS</v>
      </c>
      <c r="Q242" s="14" t="s">
        <v>364</v>
      </c>
      <c r="R242" s="15" t="str">
        <f t="shared" si="13"/>
        <v>is to be fined</v>
      </c>
      <c r="S242" s="10">
        <f t="shared" si="14"/>
        <v>30</v>
      </c>
      <c r="T242" s="17" t="str">
        <f t="shared" si="15"/>
        <v>% of his match fee</v>
      </c>
    </row>
    <row r="243" spans="1:20" x14ac:dyDescent="0.3">
      <c r="A243" s="17" t="s">
        <v>385</v>
      </c>
      <c r="B243" s="11" t="s">
        <v>33</v>
      </c>
      <c r="C243" s="15" t="s">
        <v>35</v>
      </c>
      <c r="D243" s="10" t="s">
        <v>9</v>
      </c>
      <c r="E243" s="17" t="s">
        <v>19</v>
      </c>
      <c r="F243" s="17" t="s">
        <v>30</v>
      </c>
      <c r="G243" s="18" t="s">
        <v>53</v>
      </c>
      <c r="H243" s="19">
        <v>38047</v>
      </c>
      <c r="I243" s="17" t="str">
        <f t="shared" si="10"/>
        <v>West Indies</v>
      </c>
      <c r="J243" s="18" t="str">
        <f t="shared" si="7"/>
        <v>were</v>
      </c>
      <c r="K243" s="10">
        <v>2</v>
      </c>
      <c r="L243" s="18" t="str">
        <f t="shared" si="8"/>
        <v>overs short of target.</v>
      </c>
      <c r="M243" s="18" t="str">
        <f t="shared" si="9"/>
        <v>fined</v>
      </c>
      <c r="N243" s="10">
        <v>10</v>
      </c>
      <c r="O243" s="18" t="str">
        <f t="shared" si="16"/>
        <v>% of each player's match fee</v>
      </c>
      <c r="P243" s="18" t="str">
        <f t="shared" si="12"/>
        <v>PLUS</v>
      </c>
      <c r="Q243" s="14" t="s">
        <v>350</v>
      </c>
      <c r="R243" s="15" t="str">
        <f t="shared" si="13"/>
        <v>is to be fined</v>
      </c>
      <c r="S243" s="10">
        <f t="shared" si="14"/>
        <v>20</v>
      </c>
      <c r="T243" s="17" t="str">
        <f t="shared" si="15"/>
        <v>% of his match fee</v>
      </c>
    </row>
    <row r="244" spans="1:20" x14ac:dyDescent="0.3">
      <c r="A244" s="17" t="s">
        <v>386</v>
      </c>
      <c r="B244" s="11" t="s">
        <v>7</v>
      </c>
      <c r="C244" s="15" t="s">
        <v>8</v>
      </c>
      <c r="D244" s="10" t="s">
        <v>9</v>
      </c>
      <c r="E244" s="17" t="s">
        <v>39</v>
      </c>
      <c r="F244" s="17" t="s">
        <v>30</v>
      </c>
      <c r="G244" s="18" t="s">
        <v>148</v>
      </c>
      <c r="H244" s="19">
        <v>38082</v>
      </c>
      <c r="I244" s="17" t="str">
        <f t="shared" si="10"/>
        <v>Pakistan</v>
      </c>
      <c r="J244" s="18" t="str">
        <f t="shared" si="7"/>
        <v>were</v>
      </c>
      <c r="K244" s="10">
        <v>2</v>
      </c>
      <c r="L244" s="18" t="str">
        <f t="shared" si="8"/>
        <v>overs short of target.</v>
      </c>
      <c r="M244" s="18" t="str">
        <f t="shared" si="9"/>
        <v>fined</v>
      </c>
      <c r="N244" s="10">
        <v>10</v>
      </c>
      <c r="O244" s="18" t="str">
        <f t="shared" si="16"/>
        <v>% of each player's match fee</v>
      </c>
      <c r="P244" s="18" t="str">
        <f t="shared" si="12"/>
        <v>PLUS</v>
      </c>
      <c r="Q244" s="14" t="s">
        <v>364</v>
      </c>
      <c r="R244" s="15" t="str">
        <f t="shared" si="13"/>
        <v>is to be fined</v>
      </c>
      <c r="S244" s="10">
        <f t="shared" si="14"/>
        <v>20</v>
      </c>
      <c r="T244" s="17" t="str">
        <f t="shared" si="15"/>
        <v>% of his match fee</v>
      </c>
    </row>
    <row r="245" spans="1:20" x14ac:dyDescent="0.3">
      <c r="A245" s="17" t="s">
        <v>387</v>
      </c>
      <c r="B245" s="11" t="s">
        <v>18</v>
      </c>
      <c r="C245" s="15" t="s">
        <v>35</v>
      </c>
      <c r="D245" s="10" t="s">
        <v>9</v>
      </c>
      <c r="E245" s="17" t="s">
        <v>19</v>
      </c>
      <c r="F245" s="17" t="s">
        <v>36</v>
      </c>
      <c r="G245" s="18" t="s">
        <v>53</v>
      </c>
      <c r="H245" s="19">
        <v>38112</v>
      </c>
      <c r="I245" s="17" t="str">
        <f t="shared" si="10"/>
        <v>England</v>
      </c>
      <c r="J245" s="18" t="str">
        <f t="shared" si="7"/>
        <v>were</v>
      </c>
      <c r="K245" s="10">
        <v>1</v>
      </c>
      <c r="L245" s="18" t="str">
        <f t="shared" si="8"/>
        <v>overs short of target.</v>
      </c>
      <c r="M245" s="18" t="str">
        <f t="shared" si="9"/>
        <v>fined</v>
      </c>
      <c r="N245" s="10">
        <v>5</v>
      </c>
      <c r="O245" s="18" t="str">
        <f t="shared" si="16"/>
        <v>% of each player's match fee</v>
      </c>
      <c r="P245" s="18" t="str">
        <f t="shared" si="12"/>
        <v>PLUS</v>
      </c>
      <c r="Q245" s="14" t="s">
        <v>388</v>
      </c>
      <c r="R245" s="15" t="str">
        <f t="shared" si="13"/>
        <v>is to be fined</v>
      </c>
      <c r="S245" s="10">
        <f t="shared" si="14"/>
        <v>10</v>
      </c>
      <c r="T245" s="17" t="str">
        <f t="shared" si="15"/>
        <v>% of his match fee</v>
      </c>
    </row>
    <row r="246" spans="1:20" x14ac:dyDescent="0.3">
      <c r="A246" s="17" t="s">
        <v>389</v>
      </c>
      <c r="B246" s="11" t="s">
        <v>61</v>
      </c>
      <c r="C246" s="15" t="s">
        <v>10</v>
      </c>
      <c r="D246" s="10" t="s">
        <v>9</v>
      </c>
      <c r="E246" s="17" t="s">
        <v>39</v>
      </c>
      <c r="F246" s="17" t="s">
        <v>36</v>
      </c>
      <c r="G246" s="18" t="s">
        <v>390</v>
      </c>
      <c r="H246" s="19">
        <v>38186</v>
      </c>
      <c r="I246" s="17" t="str">
        <f t="shared" si="10"/>
        <v>Sri Lanka</v>
      </c>
      <c r="J246" s="18" t="str">
        <f t="shared" si="7"/>
        <v>were</v>
      </c>
      <c r="K246" s="10">
        <v>1</v>
      </c>
      <c r="L246" s="18" t="str">
        <f t="shared" si="8"/>
        <v>overs short of target.</v>
      </c>
      <c r="M246" s="18" t="str">
        <f t="shared" si="9"/>
        <v>fined</v>
      </c>
      <c r="N246" s="10">
        <v>5</v>
      </c>
      <c r="O246" s="18" t="str">
        <f t="shared" si="16"/>
        <v>% of each player's match fee</v>
      </c>
      <c r="P246" s="18" t="str">
        <f t="shared" si="12"/>
        <v>PLUS</v>
      </c>
      <c r="Q246" s="14" t="s">
        <v>391</v>
      </c>
      <c r="R246" s="15" t="str">
        <f t="shared" si="13"/>
        <v>is to be fined</v>
      </c>
      <c r="S246" s="10">
        <f t="shared" si="14"/>
        <v>10</v>
      </c>
      <c r="T246" s="17" t="str">
        <f t="shared" si="15"/>
        <v>% of his match fee</v>
      </c>
    </row>
    <row r="247" spans="1:20" x14ac:dyDescent="0.3">
      <c r="A247" s="17" t="s">
        <v>392</v>
      </c>
      <c r="B247" s="11" t="s">
        <v>33</v>
      </c>
      <c r="C247" s="15" t="s">
        <v>19</v>
      </c>
      <c r="D247" s="10" t="s">
        <v>9</v>
      </c>
      <c r="E247" s="17" t="s">
        <v>35</v>
      </c>
      <c r="F247" s="17" t="s">
        <v>30</v>
      </c>
      <c r="G247" s="18" t="s">
        <v>23</v>
      </c>
      <c r="H247" s="19">
        <v>38211</v>
      </c>
      <c r="I247" s="17" t="str">
        <f t="shared" si="10"/>
        <v>West Indies</v>
      </c>
      <c r="J247" s="18" t="str">
        <f t="shared" si="7"/>
        <v>were</v>
      </c>
      <c r="K247" s="10">
        <v>4</v>
      </c>
      <c r="L247" s="18" t="str">
        <f t="shared" si="8"/>
        <v>overs short of target.</v>
      </c>
      <c r="M247" s="18" t="str">
        <f t="shared" si="9"/>
        <v>fined</v>
      </c>
      <c r="N247" s="10">
        <v>20</v>
      </c>
      <c r="O247" s="18" t="str">
        <f t="shared" si="16"/>
        <v>% of each player's match fee</v>
      </c>
      <c r="P247" s="18" t="str">
        <f t="shared" si="12"/>
        <v>PLUS</v>
      </c>
      <c r="Q247" s="14" t="s">
        <v>350</v>
      </c>
      <c r="R247" s="15" t="str">
        <f t="shared" si="13"/>
        <v>is to be fined</v>
      </c>
      <c r="S247" s="10">
        <f t="shared" si="14"/>
        <v>40</v>
      </c>
      <c r="T247" s="17" t="str">
        <f t="shared" si="15"/>
        <v>% of his match fee</v>
      </c>
    </row>
    <row r="248" spans="1:20" x14ac:dyDescent="0.3">
      <c r="A248" s="17" t="s">
        <v>393</v>
      </c>
      <c r="B248" s="11" t="s">
        <v>33</v>
      </c>
      <c r="C248" s="15" t="s">
        <v>19</v>
      </c>
      <c r="D248" s="10" t="s">
        <v>394</v>
      </c>
      <c r="E248" s="17" t="s">
        <v>35</v>
      </c>
      <c r="F248" s="17" t="s">
        <v>30</v>
      </c>
      <c r="G248" s="18" t="s">
        <v>361</v>
      </c>
      <c r="H248" s="19">
        <v>38218</v>
      </c>
      <c r="I248" s="17" t="str">
        <f t="shared" si="10"/>
        <v>West Indies</v>
      </c>
      <c r="J248" s="18" t="str">
        <f t="shared" si="7"/>
        <v>were</v>
      </c>
      <c r="K248" s="10">
        <v>3</v>
      </c>
      <c r="L248" s="18" t="str">
        <f t="shared" si="8"/>
        <v>overs short of target.</v>
      </c>
      <c r="M248" s="18" t="str">
        <f t="shared" si="9"/>
        <v>fined</v>
      </c>
      <c r="N248" s="10">
        <v>15</v>
      </c>
      <c r="O248" s="18" t="str">
        <f t="shared" si="16"/>
        <v>% of each player's match fee</v>
      </c>
      <c r="P248" s="18" t="str">
        <f t="shared" si="12"/>
        <v>PLUS</v>
      </c>
      <c r="Q248" s="14" t="s">
        <v>350</v>
      </c>
      <c r="R248" s="15" t="str">
        <f t="shared" si="13"/>
        <v>is to be fined</v>
      </c>
      <c r="S248" s="10">
        <f t="shared" si="14"/>
        <v>30</v>
      </c>
      <c r="T248" s="17" t="str">
        <f t="shared" si="15"/>
        <v>% of his match fee</v>
      </c>
    </row>
    <row r="249" spans="1:20" x14ac:dyDescent="0.3">
      <c r="A249" s="17" t="s">
        <v>395</v>
      </c>
      <c r="B249" s="11" t="s">
        <v>42</v>
      </c>
      <c r="C249" s="15" t="s">
        <v>396</v>
      </c>
      <c r="D249" s="10" t="s">
        <v>9</v>
      </c>
      <c r="E249" s="17" t="s">
        <v>43</v>
      </c>
      <c r="F249" s="17" t="s">
        <v>36</v>
      </c>
      <c r="G249" s="18" t="s">
        <v>397</v>
      </c>
      <c r="H249" s="19">
        <v>38229</v>
      </c>
      <c r="I249" s="17" t="str">
        <f t="shared" si="10"/>
        <v>South Africa</v>
      </c>
      <c r="J249" s="18" t="str">
        <f t="shared" si="7"/>
        <v>were</v>
      </c>
      <c r="K249" s="10">
        <v>2</v>
      </c>
      <c r="L249" s="18" t="str">
        <f t="shared" si="8"/>
        <v>overs short of target.</v>
      </c>
      <c r="M249" s="18" t="str">
        <f t="shared" si="9"/>
        <v>fined</v>
      </c>
      <c r="N249" s="10">
        <v>10</v>
      </c>
      <c r="O249" s="18" t="str">
        <f t="shared" si="16"/>
        <v>% of each player's match fee</v>
      </c>
      <c r="P249" s="18" t="str">
        <f t="shared" si="12"/>
        <v>PLUS</v>
      </c>
      <c r="Q249" s="14" t="s">
        <v>348</v>
      </c>
      <c r="R249" s="15" t="str">
        <f t="shared" si="13"/>
        <v>is to be fined</v>
      </c>
      <c r="S249" s="10">
        <f t="shared" si="14"/>
        <v>20</v>
      </c>
      <c r="T249" s="17" t="str">
        <f t="shared" si="15"/>
        <v>% of his match fee</v>
      </c>
    </row>
    <row r="250" spans="1:20" x14ac:dyDescent="0.3">
      <c r="A250" s="17" t="s">
        <v>398</v>
      </c>
      <c r="B250" s="11" t="s">
        <v>85</v>
      </c>
      <c r="C250" s="15" t="s">
        <v>34</v>
      </c>
      <c r="D250" s="10" t="s">
        <v>9</v>
      </c>
      <c r="E250" s="17" t="s">
        <v>8</v>
      </c>
      <c r="F250" s="17" t="s">
        <v>36</v>
      </c>
      <c r="G250" s="18" t="s">
        <v>21</v>
      </c>
      <c r="H250" s="19">
        <v>38234</v>
      </c>
      <c r="I250" s="17" t="str">
        <f t="shared" si="10"/>
        <v>Australia</v>
      </c>
      <c r="J250" s="18" t="str">
        <f t="shared" si="7"/>
        <v>were</v>
      </c>
      <c r="K250" s="10">
        <v>1</v>
      </c>
      <c r="L250" s="18" t="str">
        <f t="shared" si="8"/>
        <v>overs short of target.</v>
      </c>
      <c r="M250" s="18" t="str">
        <f t="shared" si="9"/>
        <v>fined</v>
      </c>
      <c r="N250" s="10">
        <v>5</v>
      </c>
      <c r="O250" s="18" t="str">
        <f t="shared" si="16"/>
        <v>% of each player's match fee</v>
      </c>
      <c r="P250" s="18" t="str">
        <f t="shared" si="12"/>
        <v>PLUS</v>
      </c>
      <c r="Q250" s="14" t="s">
        <v>354</v>
      </c>
      <c r="R250" s="15" t="str">
        <f t="shared" si="13"/>
        <v>is to be fined</v>
      </c>
      <c r="S250" s="10">
        <f t="shared" si="14"/>
        <v>10</v>
      </c>
      <c r="T250" s="17" t="str">
        <f t="shared" si="15"/>
        <v>% of his match fee</v>
      </c>
    </row>
    <row r="251" spans="1:20" x14ac:dyDescent="0.3">
      <c r="A251" s="17" t="s">
        <v>399</v>
      </c>
      <c r="B251" s="11" t="s">
        <v>400</v>
      </c>
      <c r="C251" s="15" t="s">
        <v>39</v>
      </c>
      <c r="D251" s="10" t="s">
        <v>9</v>
      </c>
      <c r="E251" s="17" t="s">
        <v>401</v>
      </c>
      <c r="F251" s="17" t="s">
        <v>36</v>
      </c>
      <c r="G251" s="18" t="s">
        <v>402</v>
      </c>
      <c r="H251" s="19">
        <v>38241</v>
      </c>
      <c r="I251" s="17" t="str">
        <f t="shared" si="10"/>
        <v>Kenya</v>
      </c>
      <c r="J251" s="18" t="str">
        <f t="shared" si="7"/>
        <v>were</v>
      </c>
      <c r="K251" s="10">
        <v>1</v>
      </c>
      <c r="L251" s="18" t="str">
        <f t="shared" si="8"/>
        <v>overs short of target.</v>
      </c>
      <c r="M251" s="18" t="str">
        <f t="shared" si="9"/>
        <v>fined</v>
      </c>
      <c r="N251" s="10">
        <v>5</v>
      </c>
      <c r="O251" s="18" t="str">
        <f t="shared" si="16"/>
        <v>% of each player's match fee</v>
      </c>
      <c r="P251" s="18" t="str">
        <f t="shared" si="12"/>
        <v>PLUS</v>
      </c>
      <c r="Q251" s="14" t="s">
        <v>403</v>
      </c>
      <c r="R251" s="15" t="str">
        <f t="shared" si="13"/>
        <v>is to be fined</v>
      </c>
      <c r="S251" s="10">
        <f t="shared" si="14"/>
        <v>10</v>
      </c>
      <c r="T251" s="17" t="str">
        <f t="shared" si="15"/>
        <v>% of his match fee</v>
      </c>
    </row>
    <row r="252" spans="1:20" x14ac:dyDescent="0.3">
      <c r="A252" s="17" t="s">
        <v>404</v>
      </c>
      <c r="B252" s="11" t="s">
        <v>42</v>
      </c>
      <c r="C252" s="15" t="s">
        <v>405</v>
      </c>
      <c r="D252" s="10" t="s">
        <v>9</v>
      </c>
      <c r="E252" s="17" t="s">
        <v>43</v>
      </c>
      <c r="F252" s="17" t="s">
        <v>36</v>
      </c>
      <c r="G252" s="18" t="s">
        <v>361</v>
      </c>
      <c r="H252" s="19">
        <v>38248</v>
      </c>
      <c r="I252" s="17" t="str">
        <f t="shared" si="10"/>
        <v>South Africa</v>
      </c>
      <c r="J252" s="18" t="str">
        <f t="shared" si="7"/>
        <v>were</v>
      </c>
      <c r="K252" s="10">
        <v>3</v>
      </c>
      <c r="L252" s="18" t="str">
        <f t="shared" si="8"/>
        <v>overs short of target.</v>
      </c>
      <c r="M252" s="18" t="str">
        <f t="shared" si="9"/>
        <v>fined</v>
      </c>
      <c r="N252" s="10">
        <v>15</v>
      </c>
      <c r="O252" s="18" t="str">
        <f t="shared" si="16"/>
        <v>% of each player's match fee</v>
      </c>
      <c r="P252" s="18" t="str">
        <f t="shared" si="12"/>
        <v>PLUS</v>
      </c>
      <c r="Q252" s="14" t="s">
        <v>348</v>
      </c>
      <c r="R252" s="15" t="str">
        <f t="shared" si="13"/>
        <v>is to be fined</v>
      </c>
      <c r="S252" s="10">
        <f t="shared" si="14"/>
        <v>30</v>
      </c>
      <c r="T252" s="17" t="str">
        <f t="shared" si="15"/>
        <v>% of his match fee</v>
      </c>
    </row>
    <row r="253" spans="1:20" x14ac:dyDescent="0.3">
      <c r="A253" s="17" t="s">
        <v>406</v>
      </c>
      <c r="B253" s="11" t="s">
        <v>18</v>
      </c>
      <c r="C253" s="15" t="s">
        <v>19</v>
      </c>
      <c r="D253" s="10" t="s">
        <v>9</v>
      </c>
      <c r="E253" s="17" t="s">
        <v>35</v>
      </c>
      <c r="F253" s="17" t="s">
        <v>36</v>
      </c>
      <c r="G253" s="18" t="s">
        <v>361</v>
      </c>
      <c r="H253" s="19">
        <v>38255</v>
      </c>
      <c r="I253" s="17" t="str">
        <f t="shared" si="10"/>
        <v>England</v>
      </c>
      <c r="J253" s="18" t="str">
        <f t="shared" si="7"/>
        <v>were</v>
      </c>
      <c r="K253" s="10">
        <v>5</v>
      </c>
      <c r="L253" s="18" t="str">
        <f t="shared" si="8"/>
        <v>overs short of target.</v>
      </c>
      <c r="M253" s="18" t="str">
        <f t="shared" si="9"/>
        <v>fined</v>
      </c>
      <c r="N253" s="10">
        <v>25</v>
      </c>
      <c r="O253" s="18" t="str">
        <f t="shared" si="16"/>
        <v>% of each player's match fee</v>
      </c>
      <c r="P253" s="18" t="str">
        <f t="shared" si="12"/>
        <v>PLUS</v>
      </c>
      <c r="Q253" s="14" t="s">
        <v>388</v>
      </c>
      <c r="R253" s="15" t="str">
        <f t="shared" si="13"/>
        <v>is to be fined</v>
      </c>
      <c r="S253" s="10">
        <f t="shared" si="14"/>
        <v>50</v>
      </c>
      <c r="T253" s="17" t="str">
        <f t="shared" si="15"/>
        <v>% of his match fee</v>
      </c>
    </row>
    <row r="254" spans="1:20" x14ac:dyDescent="0.3">
      <c r="A254" s="17" t="s">
        <v>407</v>
      </c>
      <c r="B254" s="11" t="s">
        <v>33</v>
      </c>
      <c r="C254" s="15" t="s">
        <v>19</v>
      </c>
      <c r="D254" s="10" t="s">
        <v>9</v>
      </c>
      <c r="E254" s="17" t="s">
        <v>35</v>
      </c>
      <c r="F254" s="17" t="s">
        <v>36</v>
      </c>
      <c r="G254" s="18" t="s">
        <v>361</v>
      </c>
      <c r="H254" s="19">
        <v>38255</v>
      </c>
      <c r="I254" s="17" t="str">
        <f t="shared" si="10"/>
        <v>West Indies</v>
      </c>
      <c r="J254" s="18" t="str">
        <f t="shared" si="7"/>
        <v>were</v>
      </c>
      <c r="K254" s="10">
        <v>1</v>
      </c>
      <c r="L254" s="18" t="str">
        <f t="shared" si="8"/>
        <v>overs short of target.</v>
      </c>
      <c r="M254" s="18" t="str">
        <f t="shared" si="9"/>
        <v>fined</v>
      </c>
      <c r="N254" s="10">
        <v>5</v>
      </c>
      <c r="O254" s="18" t="str">
        <f t="shared" si="16"/>
        <v>% of each player's match fee</v>
      </c>
      <c r="P254" s="18" t="str">
        <f t="shared" si="12"/>
        <v>PLUS</v>
      </c>
      <c r="Q254" s="14" t="s">
        <v>350</v>
      </c>
      <c r="R254" s="15" t="str">
        <f t="shared" si="13"/>
        <v>is to be fined</v>
      </c>
      <c r="S254" s="10">
        <f t="shared" si="14"/>
        <v>10</v>
      </c>
      <c r="T254" s="17" t="str">
        <f t="shared" si="15"/>
        <v>% of his match fee</v>
      </c>
    </row>
    <row r="255" spans="1:20" x14ac:dyDescent="0.3">
      <c r="A255" s="17" t="s">
        <v>408</v>
      </c>
      <c r="B255" s="11" t="s">
        <v>49</v>
      </c>
      <c r="C255" s="15" t="s">
        <v>39</v>
      </c>
      <c r="D255" s="10" t="s">
        <v>9</v>
      </c>
      <c r="E255" s="17" t="s">
        <v>8</v>
      </c>
      <c r="F255" s="17" t="s">
        <v>36</v>
      </c>
      <c r="G255" s="18" t="s">
        <v>299</v>
      </c>
      <c r="H255" s="19">
        <v>38304</v>
      </c>
      <c r="I255" s="17" t="str">
        <f t="shared" si="10"/>
        <v>India</v>
      </c>
      <c r="J255" s="18" t="str">
        <f t="shared" ref="J255:J317" si="17">IF(B255&lt;&gt;"","were","")</f>
        <v>were</v>
      </c>
      <c r="K255" s="10">
        <v>5</v>
      </c>
      <c r="L255" s="18" t="str">
        <f t="shared" ref="L255:L317" si="18">IF(B255&lt;&gt;"","overs short of target.","")</f>
        <v>overs short of target.</v>
      </c>
      <c r="M255" s="18" t="str">
        <f t="shared" ref="M255:M317" si="19">IF(B255&lt;&gt;"","fined","")</f>
        <v>fined</v>
      </c>
      <c r="N255" s="10">
        <v>25</v>
      </c>
      <c r="O255" s="18" t="str">
        <f t="shared" ref="O255:O317" si="20">IF(B255&lt;&gt;"","% of each player's match fee","")</f>
        <v>% of each player's match fee</v>
      </c>
      <c r="P255" s="18" t="str">
        <f t="shared" si="12"/>
        <v>PLUS</v>
      </c>
      <c r="Q255" s="14" t="s">
        <v>373</v>
      </c>
      <c r="R255" s="15" t="str">
        <f t="shared" si="13"/>
        <v>is to be fined</v>
      </c>
      <c r="S255" s="10">
        <f t="shared" si="14"/>
        <v>50</v>
      </c>
      <c r="T255" s="17" t="str">
        <f t="shared" si="15"/>
        <v>% of his match fee</v>
      </c>
    </row>
    <row r="256" spans="1:20" x14ac:dyDescent="0.3">
      <c r="A256" s="17" t="s">
        <v>409</v>
      </c>
      <c r="B256" s="11" t="s">
        <v>296</v>
      </c>
      <c r="C256" s="15" t="s">
        <v>216</v>
      </c>
      <c r="D256" s="10" t="s">
        <v>9</v>
      </c>
      <c r="E256" s="17" t="s">
        <v>39</v>
      </c>
      <c r="F256" s="17" t="s">
        <v>36</v>
      </c>
      <c r="G256" s="18" t="s">
        <v>185</v>
      </c>
      <c r="H256" s="19">
        <v>38347</v>
      </c>
      <c r="I256" s="17" t="str">
        <f t="shared" si="10"/>
        <v>Bangladesh</v>
      </c>
      <c r="J256" s="18" t="str">
        <f t="shared" si="17"/>
        <v>were</v>
      </c>
      <c r="K256" s="10">
        <v>3</v>
      </c>
      <c r="L256" s="18" t="str">
        <f t="shared" si="18"/>
        <v>overs short of target.</v>
      </c>
      <c r="M256" s="18" t="str">
        <f t="shared" si="19"/>
        <v>fined</v>
      </c>
      <c r="N256" s="10">
        <v>15</v>
      </c>
      <c r="O256" s="18" t="str">
        <f t="shared" si="20"/>
        <v>% of each player's match fee</v>
      </c>
      <c r="P256" s="18" t="str">
        <f t="shared" si="12"/>
        <v>PLUS</v>
      </c>
      <c r="Q256" s="14" t="s">
        <v>410</v>
      </c>
      <c r="R256" s="15" t="str">
        <f t="shared" si="13"/>
        <v>is to be fined</v>
      </c>
      <c r="S256" s="10">
        <f t="shared" si="14"/>
        <v>30</v>
      </c>
      <c r="T256" s="17" t="str">
        <f t="shared" si="15"/>
        <v>% of his match fee</v>
      </c>
    </row>
    <row r="257" spans="1:20" x14ac:dyDescent="0.3">
      <c r="A257" s="17" t="s">
        <v>411</v>
      </c>
      <c r="B257" s="11" t="s">
        <v>85</v>
      </c>
      <c r="C257" s="15" t="s">
        <v>34</v>
      </c>
      <c r="D257" s="10" t="s">
        <v>9</v>
      </c>
      <c r="E257" s="17" t="s">
        <v>35</v>
      </c>
      <c r="F257" s="17" t="s">
        <v>36</v>
      </c>
      <c r="G257" s="18" t="s">
        <v>37</v>
      </c>
      <c r="H257" s="19">
        <v>38373</v>
      </c>
      <c r="I257" s="17" t="str">
        <f t="shared" ref="I257:I319" si="21">IF(B257&lt;&gt;"",B257,"")</f>
        <v>Australia</v>
      </c>
      <c r="J257" s="18" t="str">
        <f t="shared" si="17"/>
        <v>were</v>
      </c>
      <c r="K257" s="10">
        <v>1</v>
      </c>
      <c r="L257" s="18" t="str">
        <f t="shared" si="18"/>
        <v>overs short of target.</v>
      </c>
      <c r="M257" s="18" t="str">
        <f t="shared" si="19"/>
        <v>fined</v>
      </c>
      <c r="N257" s="10">
        <v>5</v>
      </c>
      <c r="O257" s="18" t="str">
        <f t="shared" si="20"/>
        <v>% of each player's match fee</v>
      </c>
      <c r="P257" s="18" t="str">
        <f t="shared" si="12"/>
        <v>PLUS</v>
      </c>
      <c r="Q257" s="14" t="s">
        <v>354</v>
      </c>
      <c r="R257" s="15" t="str">
        <f t="shared" si="13"/>
        <v>is to be fined</v>
      </c>
      <c r="S257" s="10">
        <f t="shared" si="14"/>
        <v>10</v>
      </c>
      <c r="T257" s="17" t="str">
        <f t="shared" si="15"/>
        <v>% of his match fee</v>
      </c>
    </row>
    <row r="258" spans="1:20" x14ac:dyDescent="0.3">
      <c r="A258" s="17" t="s">
        <v>412</v>
      </c>
      <c r="B258" s="11" t="s">
        <v>18</v>
      </c>
      <c r="C258" s="15" t="s">
        <v>43</v>
      </c>
      <c r="D258" s="10" t="s">
        <v>9</v>
      </c>
      <c r="E258" s="17" t="s">
        <v>19</v>
      </c>
      <c r="F258" s="17" t="s">
        <v>30</v>
      </c>
      <c r="G258" s="18" t="s">
        <v>136</v>
      </c>
      <c r="H258" s="19">
        <v>38373</v>
      </c>
      <c r="I258" s="17" t="str">
        <f t="shared" si="21"/>
        <v>England</v>
      </c>
      <c r="J258" s="18" t="str">
        <f t="shared" si="17"/>
        <v>were</v>
      </c>
      <c r="K258" s="10">
        <v>5</v>
      </c>
      <c r="L258" s="18" t="str">
        <f t="shared" si="18"/>
        <v>overs short of target.</v>
      </c>
      <c r="M258" s="18" t="str">
        <f t="shared" si="19"/>
        <v>fined</v>
      </c>
      <c r="N258" s="10">
        <v>25</v>
      </c>
      <c r="O258" s="18" t="str">
        <f t="shared" si="20"/>
        <v>% of each player's match fee</v>
      </c>
      <c r="P258" s="18" t="str">
        <f t="shared" si="12"/>
        <v>PLUS</v>
      </c>
      <c r="Q258" s="14" t="s">
        <v>388</v>
      </c>
      <c r="R258" s="15" t="str">
        <f t="shared" si="13"/>
        <v>is to be fined</v>
      </c>
      <c r="S258" s="10">
        <f t="shared" si="14"/>
        <v>50</v>
      </c>
      <c r="T258" s="17" t="str">
        <f t="shared" si="15"/>
        <v>% of his match fee</v>
      </c>
    </row>
    <row r="259" spans="1:20" x14ac:dyDescent="0.3">
      <c r="A259" s="17" t="s">
        <v>413</v>
      </c>
      <c r="B259" s="11" t="s">
        <v>33</v>
      </c>
      <c r="C259" s="15" t="s">
        <v>405</v>
      </c>
      <c r="D259" s="10" t="s">
        <v>9</v>
      </c>
      <c r="E259" s="17" t="s">
        <v>8</v>
      </c>
      <c r="F259" s="17" t="s">
        <v>36</v>
      </c>
      <c r="G259" s="18" t="s">
        <v>91</v>
      </c>
      <c r="H259" s="19">
        <v>38384</v>
      </c>
      <c r="I259" s="17" t="str">
        <f t="shared" si="21"/>
        <v>West Indies</v>
      </c>
      <c r="J259" s="18" t="str">
        <f t="shared" si="17"/>
        <v>were</v>
      </c>
      <c r="K259" s="10">
        <v>2</v>
      </c>
      <c r="L259" s="18" t="str">
        <f t="shared" si="18"/>
        <v>overs short of target.</v>
      </c>
      <c r="M259" s="18" t="str">
        <f t="shared" si="19"/>
        <v>fined</v>
      </c>
      <c r="N259" s="10">
        <v>10</v>
      </c>
      <c r="O259" s="18" t="str">
        <f t="shared" si="20"/>
        <v>% of each player's match fee</v>
      </c>
      <c r="P259" s="18" t="str">
        <f t="shared" si="12"/>
        <v>PLUS</v>
      </c>
      <c r="Q259" s="14" t="s">
        <v>350</v>
      </c>
      <c r="R259" s="15" t="str">
        <f t="shared" si="13"/>
        <v>is to be fined</v>
      </c>
      <c r="S259" s="10">
        <f t="shared" si="14"/>
        <v>20</v>
      </c>
      <c r="T259" s="17" t="str">
        <f t="shared" si="15"/>
        <v>% of his match fee</v>
      </c>
    </row>
    <row r="260" spans="1:20" x14ac:dyDescent="0.3">
      <c r="A260" s="17" t="s">
        <v>414</v>
      </c>
      <c r="B260" s="11" t="s">
        <v>7</v>
      </c>
      <c r="C260" s="15" t="s">
        <v>35</v>
      </c>
      <c r="D260" s="10" t="s">
        <v>9</v>
      </c>
      <c r="E260" s="17" t="s">
        <v>8</v>
      </c>
      <c r="F260" s="17" t="s">
        <v>36</v>
      </c>
      <c r="G260" s="18" t="s">
        <v>91</v>
      </c>
      <c r="H260" s="19">
        <v>38384</v>
      </c>
      <c r="I260" s="17" t="str">
        <f t="shared" si="21"/>
        <v>Pakistan</v>
      </c>
      <c r="J260" s="18" t="str">
        <f t="shared" si="17"/>
        <v>were</v>
      </c>
      <c r="K260" s="10">
        <v>3</v>
      </c>
      <c r="L260" s="18" t="str">
        <f t="shared" si="18"/>
        <v>overs short of target.</v>
      </c>
      <c r="M260" s="18" t="str">
        <f t="shared" si="19"/>
        <v>fined</v>
      </c>
      <c r="N260" s="10">
        <v>15</v>
      </c>
      <c r="O260" s="18" t="str">
        <f t="shared" si="20"/>
        <v>% of each player's match fee</v>
      </c>
      <c r="P260" s="18" t="str">
        <f t="shared" si="12"/>
        <v>PLUS</v>
      </c>
      <c r="Q260" s="14" t="s">
        <v>364</v>
      </c>
      <c r="R260" s="15" t="str">
        <f t="shared" si="13"/>
        <v>is to be fined</v>
      </c>
      <c r="S260" s="10">
        <f t="shared" si="14"/>
        <v>30</v>
      </c>
      <c r="T260" s="17" t="str">
        <f t="shared" si="15"/>
        <v>% of his match fee</v>
      </c>
    </row>
    <row r="261" spans="1:20" x14ac:dyDescent="0.3">
      <c r="A261" s="17" t="s">
        <v>415</v>
      </c>
      <c r="B261" s="11" t="s">
        <v>18</v>
      </c>
      <c r="C261" s="15" t="s">
        <v>43</v>
      </c>
      <c r="D261" s="10" t="s">
        <v>9</v>
      </c>
      <c r="E261" s="17" t="s">
        <v>19</v>
      </c>
      <c r="F261" s="17" t="s">
        <v>36</v>
      </c>
      <c r="G261" s="18" t="s">
        <v>237</v>
      </c>
      <c r="H261" s="19">
        <v>38392</v>
      </c>
      <c r="I261" s="17" t="str">
        <f t="shared" si="21"/>
        <v>England</v>
      </c>
      <c r="J261" s="18" t="str">
        <f t="shared" si="17"/>
        <v>were</v>
      </c>
      <c r="K261" s="10">
        <v>1</v>
      </c>
      <c r="L261" s="18" t="str">
        <f t="shared" si="18"/>
        <v>overs short of target.</v>
      </c>
      <c r="M261" s="18" t="str">
        <f t="shared" si="19"/>
        <v>fined</v>
      </c>
      <c r="N261" s="10">
        <v>5</v>
      </c>
      <c r="O261" s="18" t="str">
        <f t="shared" si="20"/>
        <v>% of each player's match fee</v>
      </c>
      <c r="P261" s="18" t="str">
        <f t="shared" si="12"/>
        <v>PLUS</v>
      </c>
      <c r="Q261" s="14" t="s">
        <v>388</v>
      </c>
      <c r="R261" s="15" t="str">
        <f t="shared" si="13"/>
        <v>is to be fined</v>
      </c>
      <c r="S261" s="10">
        <f t="shared" si="14"/>
        <v>10</v>
      </c>
      <c r="T261" s="17" t="str">
        <f t="shared" si="15"/>
        <v>% of his match fee</v>
      </c>
    </row>
    <row r="262" spans="1:20" x14ac:dyDescent="0.3">
      <c r="A262" s="17" t="s">
        <v>416</v>
      </c>
      <c r="B262" s="11" t="s">
        <v>116</v>
      </c>
      <c r="C262" s="15" t="s">
        <v>43</v>
      </c>
      <c r="D262" s="10" t="s">
        <v>9</v>
      </c>
      <c r="E262" s="17" t="s">
        <v>75</v>
      </c>
      <c r="F262" s="17" t="s">
        <v>30</v>
      </c>
      <c r="G262" s="18" t="s">
        <v>64</v>
      </c>
      <c r="H262" s="19">
        <v>38415</v>
      </c>
      <c r="I262" s="17" t="str">
        <f t="shared" si="21"/>
        <v>Zimbabwe</v>
      </c>
      <c r="J262" s="18" t="str">
        <f t="shared" si="17"/>
        <v>were</v>
      </c>
      <c r="K262" s="10">
        <v>4</v>
      </c>
      <c r="L262" s="18" t="str">
        <f t="shared" si="18"/>
        <v>overs short of target.</v>
      </c>
      <c r="M262" s="18" t="str">
        <f t="shared" si="19"/>
        <v>fined</v>
      </c>
      <c r="N262" s="10">
        <v>20</v>
      </c>
      <c r="O262" s="18" t="str">
        <f t="shared" si="20"/>
        <v>% of each player's match fee</v>
      </c>
      <c r="P262" s="18" t="str">
        <f t="shared" si="12"/>
        <v>PLUS</v>
      </c>
      <c r="Q262" s="14" t="s">
        <v>417</v>
      </c>
      <c r="R262" s="15" t="str">
        <f t="shared" si="13"/>
        <v>is to be fined</v>
      </c>
      <c r="S262" s="10">
        <f t="shared" si="14"/>
        <v>40</v>
      </c>
      <c r="T262" s="17" t="str">
        <f t="shared" si="15"/>
        <v>% of his match fee</v>
      </c>
    </row>
    <row r="263" spans="1:20" x14ac:dyDescent="0.3">
      <c r="A263" s="17" t="s">
        <v>418</v>
      </c>
      <c r="B263" s="11" t="s">
        <v>49</v>
      </c>
      <c r="C263" s="15" t="s">
        <v>419</v>
      </c>
      <c r="D263" s="10" t="s">
        <v>9</v>
      </c>
      <c r="E263" s="17" t="s">
        <v>8</v>
      </c>
      <c r="F263" s="17" t="s">
        <v>36</v>
      </c>
      <c r="G263" s="18" t="s">
        <v>420</v>
      </c>
      <c r="H263" s="19">
        <v>38451</v>
      </c>
      <c r="I263" s="17" t="str">
        <f t="shared" si="21"/>
        <v>India</v>
      </c>
      <c r="J263" s="18" t="str">
        <f t="shared" si="17"/>
        <v>were</v>
      </c>
      <c r="K263" s="10">
        <v>3</v>
      </c>
      <c r="L263" s="18" t="str">
        <f t="shared" si="18"/>
        <v>overs short of target.</v>
      </c>
      <c r="M263" s="18" t="str">
        <f t="shared" si="19"/>
        <v>fined</v>
      </c>
      <c r="N263" s="10">
        <v>15</v>
      </c>
      <c r="O263" s="18" t="str">
        <f t="shared" si="20"/>
        <v>% of each player's match fee</v>
      </c>
      <c r="P263" s="18" t="str">
        <f t="shared" si="12"/>
        <v>PLUS</v>
      </c>
      <c r="Q263" s="14" t="s">
        <v>373</v>
      </c>
      <c r="R263" s="15" t="str">
        <f t="shared" si="13"/>
        <v>is to be fined</v>
      </c>
      <c r="S263" s="10">
        <f t="shared" si="14"/>
        <v>30</v>
      </c>
      <c r="T263" s="17" t="str">
        <f t="shared" si="15"/>
        <v>% of his match fee</v>
      </c>
    </row>
    <row r="264" spans="1:20" x14ac:dyDescent="0.3">
      <c r="A264" s="17" t="s">
        <v>421</v>
      </c>
      <c r="B264" s="11" t="s">
        <v>49</v>
      </c>
      <c r="C264" s="15" t="s">
        <v>419</v>
      </c>
      <c r="D264" s="10" t="s">
        <v>9</v>
      </c>
      <c r="E264" s="17" t="s">
        <v>8</v>
      </c>
      <c r="F264" s="17" t="s">
        <v>36</v>
      </c>
      <c r="G264" s="18" t="s">
        <v>422</v>
      </c>
      <c r="H264" s="19">
        <v>38454</v>
      </c>
      <c r="I264" s="17" t="str">
        <f t="shared" si="21"/>
        <v>India</v>
      </c>
      <c r="J264" s="18" t="str">
        <f t="shared" si="17"/>
        <v>were</v>
      </c>
      <c r="K264" s="10">
        <v>15</v>
      </c>
      <c r="L264" s="18" t="str">
        <f t="shared" si="18"/>
        <v>overs short of target.</v>
      </c>
      <c r="M264" s="18" t="str">
        <f t="shared" si="19"/>
        <v>fined</v>
      </c>
      <c r="N264" s="10">
        <v>30</v>
      </c>
      <c r="O264" s="18" t="str">
        <f t="shared" si="20"/>
        <v>% of each player's match fee</v>
      </c>
      <c r="P264" s="18" t="str">
        <f t="shared" si="12"/>
        <v>PLUS</v>
      </c>
      <c r="Q264" s="14" t="s">
        <v>373</v>
      </c>
      <c r="R264" s="15" t="str">
        <f t="shared" si="13"/>
        <v>is to be fined</v>
      </c>
      <c r="S264" s="10">
        <f t="shared" si="14"/>
        <v>60</v>
      </c>
      <c r="T264" s="17" t="str">
        <f t="shared" si="15"/>
        <v>% of his match fee</v>
      </c>
    </row>
    <row r="265" spans="1:20" x14ac:dyDescent="0.3">
      <c r="A265" s="17" t="s">
        <v>423</v>
      </c>
      <c r="B265" s="11" t="s">
        <v>42</v>
      </c>
      <c r="C265" s="15" t="s">
        <v>35</v>
      </c>
      <c r="D265" s="10" t="s">
        <v>424</v>
      </c>
      <c r="E265" s="17" t="s">
        <v>43</v>
      </c>
      <c r="F265" s="17" t="s">
        <v>36</v>
      </c>
      <c r="G265" s="18" t="s">
        <v>202</v>
      </c>
      <c r="H265" s="19">
        <v>38480</v>
      </c>
      <c r="I265" s="17" t="str">
        <f t="shared" si="21"/>
        <v>South Africa</v>
      </c>
      <c r="J265" s="18" t="str">
        <f t="shared" si="17"/>
        <v>were</v>
      </c>
      <c r="K265" s="10">
        <v>1</v>
      </c>
      <c r="L265" s="18" t="str">
        <f t="shared" si="18"/>
        <v>overs short of target.</v>
      </c>
      <c r="M265" s="18" t="str">
        <f t="shared" si="19"/>
        <v>fined</v>
      </c>
      <c r="N265" s="10">
        <v>5</v>
      </c>
      <c r="O265" s="18" t="str">
        <f t="shared" si="20"/>
        <v>% of each player's match fee</v>
      </c>
      <c r="P265" s="18" t="str">
        <f t="shared" si="12"/>
        <v>PLUS</v>
      </c>
      <c r="Q265" s="14" t="s">
        <v>348</v>
      </c>
      <c r="R265" s="15" t="str">
        <f t="shared" si="13"/>
        <v>is to be fined</v>
      </c>
      <c r="S265" s="10">
        <f t="shared" si="14"/>
        <v>10</v>
      </c>
      <c r="T265" s="17" t="str">
        <f t="shared" si="15"/>
        <v>% of his match fee</v>
      </c>
    </row>
    <row r="266" spans="1:20" x14ac:dyDescent="0.3">
      <c r="A266" s="17" t="s">
        <v>425</v>
      </c>
      <c r="B266" s="11" t="s">
        <v>42</v>
      </c>
      <c r="C266" s="15" t="s">
        <v>405</v>
      </c>
      <c r="D266" s="10" t="s">
        <v>9</v>
      </c>
      <c r="E266" s="17" t="s">
        <v>43</v>
      </c>
      <c r="F266" s="17" t="s">
        <v>36</v>
      </c>
      <c r="G266" s="18" t="s">
        <v>53</v>
      </c>
      <c r="H266" s="19">
        <v>38483</v>
      </c>
      <c r="I266" s="17" t="str">
        <f t="shared" si="21"/>
        <v>South Africa</v>
      </c>
      <c r="J266" s="18" t="str">
        <f t="shared" si="17"/>
        <v>were</v>
      </c>
      <c r="K266" s="10">
        <v>3</v>
      </c>
      <c r="L266" s="18" t="str">
        <f t="shared" si="18"/>
        <v>overs short of target.</v>
      </c>
      <c r="M266" s="18" t="str">
        <f t="shared" si="19"/>
        <v>fined</v>
      </c>
      <c r="N266" s="10">
        <v>15</v>
      </c>
      <c r="O266" s="18" t="str">
        <f t="shared" si="20"/>
        <v>% of each player's match fee</v>
      </c>
      <c r="P266" s="18" t="str">
        <f t="shared" si="12"/>
        <v>PLUS</v>
      </c>
      <c r="Q266" s="14" t="s">
        <v>348</v>
      </c>
      <c r="R266" s="15" t="str">
        <f t="shared" si="13"/>
        <v>is to be fined</v>
      </c>
      <c r="S266" s="10">
        <f t="shared" si="14"/>
        <v>30</v>
      </c>
      <c r="T266" s="17" t="str">
        <f t="shared" si="15"/>
        <v>% of his match fee</v>
      </c>
    </row>
    <row r="267" spans="1:20" x14ac:dyDescent="0.3">
      <c r="A267" s="17" t="s">
        <v>426</v>
      </c>
      <c r="B267" s="11" t="s">
        <v>33</v>
      </c>
      <c r="C267" s="15" t="s">
        <v>35</v>
      </c>
      <c r="D267" s="10" t="s">
        <v>9</v>
      </c>
      <c r="E267" s="17" t="s">
        <v>43</v>
      </c>
      <c r="F267" s="17" t="s">
        <v>36</v>
      </c>
      <c r="G267" s="18" t="s">
        <v>51</v>
      </c>
      <c r="H267" s="19">
        <v>38486</v>
      </c>
      <c r="I267" s="17" t="str">
        <f t="shared" si="21"/>
        <v>West Indies</v>
      </c>
      <c r="J267" s="18" t="str">
        <f t="shared" si="17"/>
        <v>were</v>
      </c>
      <c r="K267" s="10">
        <v>1</v>
      </c>
      <c r="L267" s="18" t="str">
        <f t="shared" si="18"/>
        <v>overs short of target.</v>
      </c>
      <c r="M267" s="18" t="str">
        <f t="shared" si="19"/>
        <v>fined</v>
      </c>
      <c r="N267" s="10">
        <v>5</v>
      </c>
      <c r="O267" s="18" t="str">
        <f t="shared" si="20"/>
        <v>% of each player's match fee</v>
      </c>
      <c r="P267" s="18" t="str">
        <f t="shared" si="12"/>
        <v>PLUS</v>
      </c>
      <c r="Q267" s="14" t="s">
        <v>427</v>
      </c>
      <c r="R267" s="15" t="str">
        <f t="shared" si="13"/>
        <v>is to be fined</v>
      </c>
      <c r="S267" s="10">
        <f t="shared" si="14"/>
        <v>10</v>
      </c>
      <c r="T267" s="17" t="str">
        <f t="shared" si="15"/>
        <v>% of his match fee</v>
      </c>
    </row>
    <row r="268" spans="1:20" x14ac:dyDescent="0.3">
      <c r="A268" s="17" t="s">
        <v>428</v>
      </c>
      <c r="B268" s="11" t="s">
        <v>33</v>
      </c>
      <c r="C268" s="15" t="s">
        <v>10</v>
      </c>
      <c r="D268" s="10" t="s">
        <v>9</v>
      </c>
      <c r="E268" s="17" t="s">
        <v>35</v>
      </c>
      <c r="F268" s="17" t="s">
        <v>30</v>
      </c>
      <c r="G268" s="18" t="s">
        <v>55</v>
      </c>
      <c r="H268" s="19">
        <v>38546</v>
      </c>
      <c r="I268" s="17" t="str">
        <f t="shared" si="21"/>
        <v>West Indies</v>
      </c>
      <c r="J268" s="18" t="str">
        <f t="shared" si="17"/>
        <v>were</v>
      </c>
      <c r="K268" s="10">
        <v>1</v>
      </c>
      <c r="L268" s="18" t="str">
        <f t="shared" si="18"/>
        <v>overs short of target.</v>
      </c>
      <c r="M268" s="18" t="str">
        <f t="shared" si="19"/>
        <v>fined</v>
      </c>
      <c r="N268" s="10">
        <v>5</v>
      </c>
      <c r="O268" s="18" t="str">
        <f t="shared" si="20"/>
        <v>% of each player's match fee</v>
      </c>
      <c r="P268" s="18" t="str">
        <f t="shared" si="12"/>
        <v>PLUS</v>
      </c>
      <c r="Q268" s="14" t="s">
        <v>427</v>
      </c>
      <c r="R268" s="15" t="str">
        <f t="shared" si="13"/>
        <v>is to be fined</v>
      </c>
      <c r="S268" s="10">
        <f t="shared" si="14"/>
        <v>10</v>
      </c>
      <c r="T268" s="17" t="str">
        <f t="shared" si="15"/>
        <v>% of his match fee</v>
      </c>
    </row>
    <row r="269" spans="1:20" x14ac:dyDescent="0.3">
      <c r="A269" s="17" t="s">
        <v>429</v>
      </c>
      <c r="B269" s="11" t="s">
        <v>116</v>
      </c>
      <c r="C269" s="15" t="s">
        <v>75</v>
      </c>
      <c r="D269" s="10" t="s">
        <v>9</v>
      </c>
      <c r="E269" s="17" t="s">
        <v>39</v>
      </c>
      <c r="F269" s="17" t="s">
        <v>30</v>
      </c>
      <c r="G269" s="18" t="s">
        <v>76</v>
      </c>
      <c r="H269" s="19" t="s">
        <v>430</v>
      </c>
      <c r="I269" s="17" t="str">
        <f t="shared" si="21"/>
        <v>Zimbabwe</v>
      </c>
      <c r="J269" s="18" t="str">
        <f t="shared" si="17"/>
        <v>were</v>
      </c>
      <c r="K269" s="10">
        <v>3</v>
      </c>
      <c r="L269" s="18" t="str">
        <f t="shared" si="18"/>
        <v>overs short of target.</v>
      </c>
      <c r="M269" s="18" t="str">
        <f t="shared" si="19"/>
        <v>fined</v>
      </c>
      <c r="N269" s="10">
        <v>15</v>
      </c>
      <c r="O269" s="18" t="str">
        <f t="shared" si="20"/>
        <v>% of each player's match fee</v>
      </c>
      <c r="P269" s="18" t="str">
        <f t="shared" si="12"/>
        <v>PLUS</v>
      </c>
      <c r="Q269" s="14" t="s">
        <v>417</v>
      </c>
      <c r="R269" s="15" t="str">
        <f t="shared" si="13"/>
        <v>is to be fined</v>
      </c>
      <c r="S269" s="10">
        <f t="shared" si="14"/>
        <v>30</v>
      </c>
      <c r="T269" s="17" t="str">
        <f t="shared" si="15"/>
        <v>% of his match fee</v>
      </c>
    </row>
    <row r="270" spans="1:20" x14ac:dyDescent="0.3">
      <c r="A270" s="17" t="s">
        <v>431</v>
      </c>
      <c r="B270" s="11" t="s">
        <v>7</v>
      </c>
      <c r="C270" s="15" t="s">
        <v>8</v>
      </c>
      <c r="D270" s="10" t="s">
        <v>9</v>
      </c>
      <c r="E270" s="17" t="s">
        <v>19</v>
      </c>
      <c r="F270" s="17" t="s">
        <v>30</v>
      </c>
      <c r="G270" s="18" t="s">
        <v>432</v>
      </c>
      <c r="H270" s="19" t="s">
        <v>433</v>
      </c>
      <c r="I270" s="17" t="str">
        <f t="shared" si="21"/>
        <v>Pakistan</v>
      </c>
      <c r="J270" s="18" t="str">
        <f t="shared" si="17"/>
        <v>were</v>
      </c>
      <c r="K270" s="10">
        <v>2</v>
      </c>
      <c r="L270" s="18" t="str">
        <f t="shared" si="18"/>
        <v>overs short of target.</v>
      </c>
      <c r="M270" s="18" t="str">
        <f t="shared" si="19"/>
        <v>fined</v>
      </c>
      <c r="N270" s="10">
        <v>10</v>
      </c>
      <c r="O270" s="18" t="str">
        <f t="shared" si="20"/>
        <v>% of each player's match fee</v>
      </c>
      <c r="P270" s="18" t="str">
        <f t="shared" si="12"/>
        <v>PLUS</v>
      </c>
      <c r="Q270" s="14" t="s">
        <v>434</v>
      </c>
      <c r="R270" s="15" t="str">
        <f t="shared" si="13"/>
        <v>is to be fined</v>
      </c>
      <c r="S270" s="10">
        <f t="shared" si="14"/>
        <v>20</v>
      </c>
      <c r="T270" s="17" t="str">
        <f t="shared" si="15"/>
        <v>% of his match fee</v>
      </c>
    </row>
    <row r="271" spans="1:20" x14ac:dyDescent="0.3">
      <c r="A271" s="17" t="s">
        <v>435</v>
      </c>
      <c r="B271" s="11" t="s">
        <v>33</v>
      </c>
      <c r="C271" s="15" t="s">
        <v>34</v>
      </c>
      <c r="D271" s="10" t="s">
        <v>9</v>
      </c>
      <c r="E271" s="17" t="s">
        <v>35</v>
      </c>
      <c r="F271" s="17" t="s">
        <v>30</v>
      </c>
      <c r="G271" s="18" t="s">
        <v>83</v>
      </c>
      <c r="H271" s="19" t="s">
        <v>436</v>
      </c>
      <c r="I271" s="17" t="str">
        <f t="shared" si="21"/>
        <v>West Indies</v>
      </c>
      <c r="J271" s="18" t="str">
        <f t="shared" si="17"/>
        <v>were</v>
      </c>
      <c r="K271" s="10">
        <v>3</v>
      </c>
      <c r="L271" s="18" t="str">
        <f t="shared" si="18"/>
        <v>overs short of target.</v>
      </c>
      <c r="M271" s="18" t="str">
        <f t="shared" si="19"/>
        <v>fined</v>
      </c>
      <c r="N271" s="10">
        <v>15</v>
      </c>
      <c r="O271" s="18" t="str">
        <f t="shared" si="20"/>
        <v>% of each player's match fee</v>
      </c>
      <c r="P271" s="18" t="str">
        <f t="shared" si="12"/>
        <v>PLUS</v>
      </c>
      <c r="Q271" s="14" t="s">
        <v>427</v>
      </c>
      <c r="R271" s="15" t="str">
        <f t="shared" si="13"/>
        <v>is to be fined</v>
      </c>
      <c r="S271" s="10">
        <f t="shared" si="14"/>
        <v>30</v>
      </c>
      <c r="T271" s="17" t="str">
        <f t="shared" si="15"/>
        <v>% of his match fee</v>
      </c>
    </row>
    <row r="272" spans="1:20" x14ac:dyDescent="0.3">
      <c r="A272" s="17" t="s">
        <v>437</v>
      </c>
      <c r="B272" s="11" t="s">
        <v>18</v>
      </c>
      <c r="C272" s="15" t="s">
        <v>8</v>
      </c>
      <c r="D272" s="10" t="s">
        <v>9</v>
      </c>
      <c r="E272" s="17" t="s">
        <v>19</v>
      </c>
      <c r="F272" s="17" t="s">
        <v>30</v>
      </c>
      <c r="G272" s="18" t="s">
        <v>148</v>
      </c>
      <c r="H272" s="19" t="s">
        <v>438</v>
      </c>
      <c r="I272" s="17" t="str">
        <f t="shared" si="21"/>
        <v>England</v>
      </c>
      <c r="J272" s="18" t="str">
        <f t="shared" si="17"/>
        <v>were</v>
      </c>
      <c r="K272" s="10">
        <v>3</v>
      </c>
      <c r="L272" s="18" t="str">
        <f t="shared" si="18"/>
        <v>overs short of target.</v>
      </c>
      <c r="M272" s="18" t="str">
        <f t="shared" si="19"/>
        <v>fined</v>
      </c>
      <c r="N272" s="10">
        <v>15</v>
      </c>
      <c r="O272" s="18" t="str">
        <f t="shared" si="20"/>
        <v>% of each player's match fee</v>
      </c>
      <c r="P272" s="18" t="str">
        <f t="shared" si="12"/>
        <v>PLUS</v>
      </c>
      <c r="Q272" s="14" t="s">
        <v>388</v>
      </c>
      <c r="R272" s="15" t="str">
        <f t="shared" si="13"/>
        <v>is to be fined</v>
      </c>
      <c r="S272" s="10">
        <f t="shared" si="14"/>
        <v>30</v>
      </c>
      <c r="T272" s="17" t="str">
        <f t="shared" si="15"/>
        <v>% of his match fee</v>
      </c>
    </row>
    <row r="273" spans="1:27" x14ac:dyDescent="0.3">
      <c r="A273" s="17" t="s">
        <v>439</v>
      </c>
      <c r="B273" s="11" t="s">
        <v>42</v>
      </c>
      <c r="C273" s="15" t="s">
        <v>34</v>
      </c>
      <c r="D273" s="10" t="s">
        <v>9</v>
      </c>
      <c r="E273" s="17" t="s">
        <v>43</v>
      </c>
      <c r="F273" s="17" t="s">
        <v>30</v>
      </c>
      <c r="G273" s="18" t="s">
        <v>91</v>
      </c>
      <c r="H273" s="19" t="s">
        <v>440</v>
      </c>
      <c r="I273" s="17" t="str">
        <f t="shared" si="21"/>
        <v>South Africa</v>
      </c>
      <c r="J273" s="18" t="str">
        <f t="shared" si="17"/>
        <v>were</v>
      </c>
      <c r="K273" s="10">
        <v>2</v>
      </c>
      <c r="L273" s="18" t="str">
        <f t="shared" si="18"/>
        <v>overs short of target.</v>
      </c>
      <c r="M273" s="18" t="str">
        <f t="shared" si="19"/>
        <v>fined</v>
      </c>
      <c r="N273" s="10">
        <v>10</v>
      </c>
      <c r="O273" s="18" t="str">
        <f t="shared" si="20"/>
        <v>% of each player's match fee</v>
      </c>
      <c r="P273" s="18" t="str">
        <f t="shared" si="12"/>
        <v>PLUS</v>
      </c>
      <c r="Q273" s="14" t="s">
        <v>348</v>
      </c>
      <c r="R273" s="15" t="str">
        <f t="shared" si="13"/>
        <v>is to be fined</v>
      </c>
      <c r="S273" s="10">
        <f t="shared" si="14"/>
        <v>20</v>
      </c>
      <c r="T273" s="17" t="str">
        <f t="shared" si="15"/>
        <v>% of his match fee</v>
      </c>
    </row>
    <row r="274" spans="1:27" x14ac:dyDescent="0.3">
      <c r="A274" s="17" t="s">
        <v>441</v>
      </c>
      <c r="B274" s="11" t="s">
        <v>7</v>
      </c>
      <c r="C274" s="15" t="s">
        <v>8</v>
      </c>
      <c r="D274" s="10" t="s">
        <v>9</v>
      </c>
      <c r="E274" s="17" t="s">
        <v>19</v>
      </c>
      <c r="F274" s="17" t="s">
        <v>36</v>
      </c>
      <c r="G274" s="18" t="s">
        <v>100</v>
      </c>
      <c r="H274" s="19" t="s">
        <v>442</v>
      </c>
      <c r="I274" s="17" t="str">
        <f t="shared" si="21"/>
        <v>Pakistan</v>
      </c>
      <c r="J274" s="18" t="str">
        <f t="shared" si="17"/>
        <v>were</v>
      </c>
      <c r="K274" s="10">
        <v>3</v>
      </c>
      <c r="L274" s="18" t="str">
        <f t="shared" si="18"/>
        <v>overs short of target.</v>
      </c>
      <c r="M274" s="18" t="str">
        <f t="shared" si="19"/>
        <v>fined</v>
      </c>
      <c r="N274" s="10">
        <v>5</v>
      </c>
      <c r="O274" s="18" t="str">
        <f t="shared" si="20"/>
        <v>% of each player's match fee</v>
      </c>
      <c r="P274" s="18" t="str">
        <f t="shared" si="12"/>
        <v>PLUS</v>
      </c>
      <c r="Q274" s="14" t="s">
        <v>434</v>
      </c>
      <c r="R274" s="15" t="str">
        <f t="shared" si="13"/>
        <v>is to be fined</v>
      </c>
      <c r="S274" s="10">
        <f t="shared" si="14"/>
        <v>10</v>
      </c>
      <c r="T274" s="17" t="str">
        <f t="shared" si="15"/>
        <v>% of his match fee</v>
      </c>
    </row>
    <row r="275" spans="1:27" x14ac:dyDescent="0.3">
      <c r="A275" s="17" t="s">
        <v>443</v>
      </c>
      <c r="B275" s="11" t="s">
        <v>42</v>
      </c>
      <c r="C275" s="15" t="s">
        <v>34</v>
      </c>
      <c r="D275" s="10" t="s">
        <v>9</v>
      </c>
      <c r="E275" s="17" t="s">
        <v>43</v>
      </c>
      <c r="F275" s="17" t="s">
        <v>30</v>
      </c>
      <c r="G275" s="18" t="s">
        <v>111</v>
      </c>
      <c r="H275" s="19" t="s">
        <v>444</v>
      </c>
      <c r="I275" s="17" t="str">
        <f t="shared" si="21"/>
        <v>South Africa</v>
      </c>
      <c r="J275" s="18" t="str">
        <f t="shared" si="17"/>
        <v>were</v>
      </c>
      <c r="K275" s="10">
        <v>1</v>
      </c>
      <c r="L275" s="18" t="str">
        <f t="shared" si="18"/>
        <v>overs short of target.</v>
      </c>
      <c r="M275" s="18" t="str">
        <f t="shared" si="19"/>
        <v>fined</v>
      </c>
      <c r="N275" s="10">
        <v>5</v>
      </c>
      <c r="O275" s="18" t="str">
        <f t="shared" si="20"/>
        <v>% of each player's match fee</v>
      </c>
      <c r="P275" s="18" t="str">
        <f t="shared" si="12"/>
        <v>PLUS</v>
      </c>
      <c r="Q275" s="14" t="s">
        <v>348</v>
      </c>
      <c r="R275" s="15" t="str">
        <f t="shared" si="13"/>
        <v>is to be fined</v>
      </c>
      <c r="S275" s="10">
        <f t="shared" si="14"/>
        <v>10</v>
      </c>
      <c r="T275" s="17" t="str">
        <f t="shared" si="15"/>
        <v>% of his match fee</v>
      </c>
    </row>
    <row r="276" spans="1:27" x14ac:dyDescent="0.3">
      <c r="A276" s="17" t="s">
        <v>445</v>
      </c>
      <c r="B276" s="11" t="s">
        <v>85</v>
      </c>
      <c r="C276" s="15" t="s">
        <v>34</v>
      </c>
      <c r="D276" s="10" t="s">
        <v>9</v>
      </c>
      <c r="E276" s="17" t="s">
        <v>43</v>
      </c>
      <c r="F276" s="17" t="s">
        <v>36</v>
      </c>
      <c r="G276" s="18" t="s">
        <v>37</v>
      </c>
      <c r="H276" s="19" t="s">
        <v>446</v>
      </c>
      <c r="I276" s="17" t="str">
        <f t="shared" si="21"/>
        <v>Australia</v>
      </c>
      <c r="J276" s="18" t="str">
        <f t="shared" si="17"/>
        <v>were</v>
      </c>
      <c r="K276" s="10">
        <v>1</v>
      </c>
      <c r="L276" s="18" t="str">
        <f t="shared" si="18"/>
        <v>overs short of target.</v>
      </c>
      <c r="M276" s="18" t="str">
        <f t="shared" si="19"/>
        <v>fined</v>
      </c>
      <c r="N276" s="10">
        <v>5</v>
      </c>
      <c r="O276" s="18" t="str">
        <f t="shared" si="20"/>
        <v>% of each player's match fee</v>
      </c>
      <c r="P276" s="18" t="str">
        <f t="shared" si="12"/>
        <v>PLUS</v>
      </c>
      <c r="Q276" s="14" t="s">
        <v>354</v>
      </c>
      <c r="R276" s="15" t="str">
        <f t="shared" si="13"/>
        <v>is to be fined</v>
      </c>
      <c r="S276" s="10">
        <f t="shared" si="14"/>
        <v>10</v>
      </c>
      <c r="T276" s="17" t="str">
        <f t="shared" si="15"/>
        <v>% of his match fee</v>
      </c>
    </row>
    <row r="277" spans="1:27" x14ac:dyDescent="0.3">
      <c r="A277" s="17" t="s">
        <v>447</v>
      </c>
      <c r="B277" s="27" t="s">
        <v>49</v>
      </c>
      <c r="C277" s="15" t="s">
        <v>8</v>
      </c>
      <c r="D277" s="10" t="s">
        <v>9</v>
      </c>
      <c r="E277" s="17" t="s">
        <v>39</v>
      </c>
      <c r="F277" s="17" t="s">
        <v>36</v>
      </c>
      <c r="G277" s="18" t="s">
        <v>189</v>
      </c>
      <c r="H277" s="19" t="s">
        <v>448</v>
      </c>
      <c r="I277" s="17" t="str">
        <f t="shared" si="21"/>
        <v>India</v>
      </c>
      <c r="J277" s="18" t="str">
        <f t="shared" si="17"/>
        <v>were</v>
      </c>
      <c r="K277" s="10">
        <v>2</v>
      </c>
      <c r="L277" s="18" t="str">
        <f t="shared" si="18"/>
        <v>overs short of target.</v>
      </c>
      <c r="M277" s="18" t="str">
        <f t="shared" si="19"/>
        <v>fined</v>
      </c>
      <c r="N277" s="10">
        <v>10</v>
      </c>
      <c r="O277" s="18" t="str">
        <f t="shared" si="20"/>
        <v>% of each player's match fee</v>
      </c>
      <c r="P277" s="18" t="str">
        <f t="shared" si="12"/>
        <v>PLUS</v>
      </c>
      <c r="Q277" s="14" t="s">
        <v>368</v>
      </c>
      <c r="R277" s="15" t="str">
        <f t="shared" si="13"/>
        <v>is to be fined</v>
      </c>
      <c r="S277" s="10">
        <f t="shared" si="14"/>
        <v>20</v>
      </c>
      <c r="T277" s="17" t="str">
        <f t="shared" si="15"/>
        <v>% of his match fee</v>
      </c>
    </row>
    <row r="278" spans="1:27" x14ac:dyDescent="0.3">
      <c r="A278" s="17" t="s">
        <v>449</v>
      </c>
      <c r="B278" s="27" t="s">
        <v>61</v>
      </c>
      <c r="C278" s="15" t="s">
        <v>10</v>
      </c>
      <c r="D278" s="10" t="s">
        <v>424</v>
      </c>
      <c r="E278" s="17" t="s">
        <v>34</v>
      </c>
      <c r="F278" s="17" t="s">
        <v>36</v>
      </c>
      <c r="G278" s="18" t="s">
        <v>83</v>
      </c>
      <c r="H278" s="19" t="s">
        <v>450</v>
      </c>
      <c r="I278" s="17" t="str">
        <f t="shared" si="21"/>
        <v>Sri Lanka</v>
      </c>
      <c r="J278" s="18" t="str">
        <f t="shared" si="17"/>
        <v>were</v>
      </c>
      <c r="K278" s="10">
        <v>2</v>
      </c>
      <c r="L278" s="18" t="str">
        <f t="shared" si="18"/>
        <v>overs short of target.</v>
      </c>
      <c r="M278" s="18" t="str">
        <f t="shared" si="19"/>
        <v>fined</v>
      </c>
      <c r="N278" s="10">
        <v>10</v>
      </c>
      <c r="O278" s="18" t="str">
        <f t="shared" si="20"/>
        <v>% of each player's match fee</v>
      </c>
      <c r="P278" s="18" t="str">
        <f t="shared" si="12"/>
        <v>PLUS</v>
      </c>
      <c r="Q278" s="14" t="s">
        <v>391</v>
      </c>
      <c r="R278" s="15" t="str">
        <f t="shared" si="13"/>
        <v>is to be fined</v>
      </c>
      <c r="S278" s="10">
        <f t="shared" si="14"/>
        <v>20</v>
      </c>
      <c r="T278" s="17" t="str">
        <f t="shared" si="15"/>
        <v>% of his match fee</v>
      </c>
    </row>
    <row r="279" spans="1:27" x14ac:dyDescent="0.3">
      <c r="A279" s="17" t="s">
        <v>451</v>
      </c>
      <c r="B279" s="27" t="s">
        <v>7</v>
      </c>
      <c r="C279" s="15" t="s">
        <v>8</v>
      </c>
      <c r="D279" s="10" t="s">
        <v>9</v>
      </c>
      <c r="E279" s="17" t="s">
        <v>39</v>
      </c>
      <c r="F279" s="17" t="s">
        <v>36</v>
      </c>
      <c r="G279" s="18" t="s">
        <v>148</v>
      </c>
      <c r="H279" s="19" t="s">
        <v>452</v>
      </c>
      <c r="I279" s="17" t="str">
        <f t="shared" si="21"/>
        <v>Pakistan</v>
      </c>
      <c r="J279" s="18" t="str">
        <f t="shared" si="17"/>
        <v>were</v>
      </c>
      <c r="K279" s="10">
        <v>1</v>
      </c>
      <c r="L279" s="18" t="str">
        <f t="shared" si="18"/>
        <v>overs short of target.</v>
      </c>
      <c r="M279" s="18" t="str">
        <f t="shared" si="19"/>
        <v>fined</v>
      </c>
      <c r="N279" s="10">
        <v>5</v>
      </c>
      <c r="O279" s="18" t="str">
        <f t="shared" si="20"/>
        <v>% of each player's match fee</v>
      </c>
      <c r="P279" s="18" t="str">
        <f t="shared" si="12"/>
        <v>PLUS</v>
      </c>
      <c r="Q279" s="14" t="s">
        <v>434</v>
      </c>
      <c r="R279" s="15" t="str">
        <f t="shared" si="13"/>
        <v>is to be fined</v>
      </c>
      <c r="S279" s="10">
        <f t="shared" si="14"/>
        <v>10</v>
      </c>
      <c r="T279" s="17" t="str">
        <f t="shared" si="15"/>
        <v>% of his match fee</v>
      </c>
    </row>
    <row r="280" spans="1:27" x14ac:dyDescent="0.3">
      <c r="A280" s="28" t="s">
        <v>453</v>
      </c>
      <c r="B280" s="11" t="s">
        <v>85</v>
      </c>
      <c r="C280" s="15" t="s">
        <v>34</v>
      </c>
      <c r="D280" s="10" t="s">
        <v>9</v>
      </c>
      <c r="E280" s="17" t="s">
        <v>10</v>
      </c>
      <c r="F280" s="17" t="s">
        <v>36</v>
      </c>
      <c r="G280" s="18" t="s">
        <v>37</v>
      </c>
      <c r="H280" s="19" t="s">
        <v>454</v>
      </c>
      <c r="I280" s="17" t="str">
        <f t="shared" si="21"/>
        <v>Australia</v>
      </c>
      <c r="J280" s="18" t="str">
        <f t="shared" si="17"/>
        <v>were</v>
      </c>
      <c r="K280" s="10">
        <v>2</v>
      </c>
      <c r="L280" s="18" t="str">
        <f t="shared" si="18"/>
        <v>overs short of target.</v>
      </c>
      <c r="M280" s="18" t="str">
        <f t="shared" si="19"/>
        <v>fined</v>
      </c>
      <c r="N280" s="10">
        <v>10</v>
      </c>
      <c r="O280" s="18" t="str">
        <f t="shared" si="20"/>
        <v>% of each player's match fee</v>
      </c>
      <c r="P280" s="18" t="str">
        <f t="shared" si="12"/>
        <v>PLUS</v>
      </c>
      <c r="Q280" s="14" t="s">
        <v>354</v>
      </c>
      <c r="R280" s="15" t="str">
        <f t="shared" si="13"/>
        <v>is to be fined</v>
      </c>
      <c r="S280" s="10">
        <f t="shared" si="14"/>
        <v>20</v>
      </c>
      <c r="T280" s="17" t="str">
        <f t="shared" si="15"/>
        <v>% of his match fee</v>
      </c>
    </row>
    <row r="281" spans="1:27" x14ac:dyDescent="0.3">
      <c r="A281" s="17" t="s">
        <v>455</v>
      </c>
      <c r="B281" s="27" t="s">
        <v>7</v>
      </c>
      <c r="C281" s="15" t="s">
        <v>8</v>
      </c>
      <c r="D281" s="10" t="s">
        <v>9</v>
      </c>
      <c r="E281" s="17" t="s">
        <v>10</v>
      </c>
      <c r="F281" s="17" t="s">
        <v>30</v>
      </c>
      <c r="G281" s="18" t="s">
        <v>241</v>
      </c>
      <c r="H281" s="19" t="s">
        <v>456</v>
      </c>
      <c r="I281" s="17" t="str">
        <f t="shared" si="21"/>
        <v>Pakistan</v>
      </c>
      <c r="J281" s="18" t="str">
        <f t="shared" si="17"/>
        <v>were</v>
      </c>
      <c r="K281" s="10">
        <v>2</v>
      </c>
      <c r="L281" s="18" t="str">
        <f t="shared" si="18"/>
        <v>overs short of target.</v>
      </c>
      <c r="M281" s="18" t="str">
        <f t="shared" si="19"/>
        <v>fined</v>
      </c>
      <c r="N281" s="10">
        <v>10</v>
      </c>
      <c r="O281" s="18" t="str">
        <f t="shared" si="20"/>
        <v>% of each player's match fee</v>
      </c>
      <c r="P281" s="18" t="str">
        <f t="shared" si="12"/>
        <v>PLUS</v>
      </c>
      <c r="Q281" s="14" t="s">
        <v>434</v>
      </c>
      <c r="R281" s="15" t="str">
        <f t="shared" si="13"/>
        <v>is to be fined</v>
      </c>
      <c r="S281" s="10">
        <f t="shared" si="14"/>
        <v>20</v>
      </c>
      <c r="T281" s="17" t="str">
        <f t="shared" si="15"/>
        <v>% of his match fee</v>
      </c>
    </row>
    <row r="282" spans="1:27" s="28" customFormat="1" x14ac:dyDescent="0.3">
      <c r="A282" s="28" t="s">
        <v>457</v>
      </c>
      <c r="B282" s="27" t="s">
        <v>33</v>
      </c>
      <c r="C282" s="29" t="s">
        <v>29</v>
      </c>
      <c r="D282" s="30" t="s">
        <v>9</v>
      </c>
      <c r="E282" s="28" t="s">
        <v>35</v>
      </c>
      <c r="F282" s="28" t="s">
        <v>36</v>
      </c>
      <c r="G282" s="31" t="s">
        <v>275</v>
      </c>
      <c r="H282" s="32">
        <v>38766</v>
      </c>
      <c r="I282" s="28" t="str">
        <f t="shared" si="21"/>
        <v>West Indies</v>
      </c>
      <c r="J282" s="31" t="str">
        <f t="shared" si="17"/>
        <v>were</v>
      </c>
      <c r="K282" s="30">
        <v>1</v>
      </c>
      <c r="L282" s="31" t="str">
        <f t="shared" si="18"/>
        <v>overs short of target.</v>
      </c>
      <c r="M282" s="31" t="str">
        <f t="shared" si="19"/>
        <v>fined</v>
      </c>
      <c r="N282" s="30">
        <v>5</v>
      </c>
      <c r="O282" s="31" t="str">
        <f t="shared" si="20"/>
        <v>% of each player's match fee</v>
      </c>
      <c r="P282" s="31" t="str">
        <f t="shared" si="12"/>
        <v>PLUS</v>
      </c>
      <c r="Q282" s="33" t="s">
        <v>427</v>
      </c>
      <c r="R282" s="29" t="str">
        <f t="shared" si="13"/>
        <v>is to be fined</v>
      </c>
      <c r="S282" s="30">
        <f t="shared" si="14"/>
        <v>10</v>
      </c>
      <c r="T282" s="28" t="str">
        <f t="shared" si="15"/>
        <v>% of his match fee</v>
      </c>
      <c r="AA282" s="34"/>
    </row>
    <row r="283" spans="1:27" x14ac:dyDescent="0.3">
      <c r="A283" s="17" t="s">
        <v>458</v>
      </c>
      <c r="B283" s="11" t="s">
        <v>85</v>
      </c>
      <c r="C283" s="15" t="s">
        <v>34</v>
      </c>
      <c r="D283" s="10" t="s">
        <v>9</v>
      </c>
      <c r="E283" s="17" t="s">
        <v>216</v>
      </c>
      <c r="F283" s="17" t="s">
        <v>30</v>
      </c>
      <c r="G283" s="18" t="s">
        <v>185</v>
      </c>
      <c r="H283" s="19">
        <v>38820</v>
      </c>
      <c r="I283" s="17" t="str">
        <f t="shared" si="21"/>
        <v>Australia</v>
      </c>
      <c r="J283" s="18" t="str">
        <f t="shared" si="17"/>
        <v>were</v>
      </c>
      <c r="K283" s="10">
        <v>2</v>
      </c>
      <c r="L283" s="18" t="str">
        <f t="shared" si="18"/>
        <v>overs short of target.</v>
      </c>
      <c r="M283" s="18" t="str">
        <f t="shared" si="19"/>
        <v>fined</v>
      </c>
      <c r="N283" s="10">
        <v>10</v>
      </c>
      <c r="O283" s="18" t="str">
        <f t="shared" si="20"/>
        <v>% of each player's match fee</v>
      </c>
      <c r="P283" s="18" t="str">
        <f t="shared" ref="P283:P345" si="22">IF(B283&lt;&gt;"","PLUS","")</f>
        <v>PLUS</v>
      </c>
      <c r="Q283" s="14" t="s">
        <v>354</v>
      </c>
      <c r="R283" s="15" t="str">
        <f t="shared" ref="R283:R345" si="23">IF(B283&lt;&gt;"","is to be fined","")</f>
        <v>is to be fined</v>
      </c>
      <c r="S283" s="10">
        <f t="shared" ref="S283:S345" si="24">IF(N283&lt;&gt;0,N283*2,"")</f>
        <v>20</v>
      </c>
      <c r="T283" s="17" t="str">
        <f t="shared" ref="T283:T345" si="25">IF(B283&lt;&gt;"","% of his match fee","")</f>
        <v>% of his match fee</v>
      </c>
    </row>
    <row r="284" spans="1:27" x14ac:dyDescent="0.3">
      <c r="A284" s="28" t="s">
        <v>459</v>
      </c>
      <c r="B284" s="11" t="s">
        <v>33</v>
      </c>
      <c r="C284" s="15" t="s">
        <v>35</v>
      </c>
      <c r="D284" s="10" t="s">
        <v>9</v>
      </c>
      <c r="E284" s="17" t="s">
        <v>75</v>
      </c>
      <c r="F284" s="17" t="s">
        <v>36</v>
      </c>
      <c r="G284" s="18" t="s">
        <v>312</v>
      </c>
      <c r="H284" s="19" t="s">
        <v>460</v>
      </c>
      <c r="I284" s="17" t="str">
        <f t="shared" si="21"/>
        <v>West Indies</v>
      </c>
      <c r="J284" s="18" t="str">
        <f t="shared" si="17"/>
        <v>were</v>
      </c>
      <c r="K284" s="10">
        <v>1</v>
      </c>
      <c r="L284" s="18" t="str">
        <f t="shared" si="18"/>
        <v>overs short of target.</v>
      </c>
      <c r="M284" s="18" t="str">
        <f t="shared" si="19"/>
        <v>fined</v>
      </c>
      <c r="N284" s="10">
        <v>5</v>
      </c>
      <c r="O284" s="18" t="str">
        <f t="shared" si="20"/>
        <v>% of each player's match fee</v>
      </c>
      <c r="P284" s="18" t="str">
        <f t="shared" si="22"/>
        <v>PLUS</v>
      </c>
      <c r="Q284" s="14" t="s">
        <v>350</v>
      </c>
      <c r="R284" s="15" t="str">
        <f t="shared" si="23"/>
        <v>is to be fined</v>
      </c>
      <c r="S284" s="10">
        <f t="shared" si="24"/>
        <v>10</v>
      </c>
      <c r="T284" s="17" t="str">
        <f t="shared" si="25"/>
        <v>% of his match fee</v>
      </c>
    </row>
    <row r="285" spans="1:27" x14ac:dyDescent="0.3">
      <c r="A285" s="17" t="s">
        <v>461</v>
      </c>
      <c r="B285" s="11" t="s">
        <v>116</v>
      </c>
      <c r="C285" s="15" t="s">
        <v>35</v>
      </c>
      <c r="D285" s="10" t="s">
        <v>9</v>
      </c>
      <c r="E285" s="17" t="s">
        <v>75</v>
      </c>
      <c r="F285" s="17" t="s">
        <v>36</v>
      </c>
      <c r="G285" s="18" t="s">
        <v>312</v>
      </c>
      <c r="H285" s="19" t="s">
        <v>460</v>
      </c>
      <c r="I285" s="17" t="str">
        <f t="shared" si="21"/>
        <v>Zimbabwe</v>
      </c>
      <c r="J285" s="18" t="str">
        <f t="shared" si="17"/>
        <v>were</v>
      </c>
      <c r="K285" s="10">
        <v>2</v>
      </c>
      <c r="L285" s="18" t="str">
        <f t="shared" si="18"/>
        <v>overs short of target.</v>
      </c>
      <c r="M285" s="18" t="str">
        <f t="shared" si="19"/>
        <v>fined</v>
      </c>
      <c r="N285" s="10">
        <v>10</v>
      </c>
      <c r="O285" s="18" t="str">
        <f t="shared" si="20"/>
        <v>% of each player's match fee</v>
      </c>
      <c r="P285" s="18" t="str">
        <f t="shared" si="22"/>
        <v>PLUS</v>
      </c>
      <c r="Q285" s="14" t="s">
        <v>462</v>
      </c>
      <c r="R285" s="15" t="str">
        <f t="shared" si="23"/>
        <v>is to be fined</v>
      </c>
      <c r="S285" s="10">
        <f t="shared" si="24"/>
        <v>20</v>
      </c>
      <c r="T285" s="17" t="str">
        <f t="shared" si="25"/>
        <v>% of his match fee</v>
      </c>
    </row>
    <row r="286" spans="1:27" x14ac:dyDescent="0.3">
      <c r="A286" s="28" t="s">
        <v>463</v>
      </c>
      <c r="B286" s="11" t="s">
        <v>49</v>
      </c>
      <c r="C286" s="15" t="s">
        <v>35</v>
      </c>
      <c r="D286" s="10" t="s">
        <v>9</v>
      </c>
      <c r="E286" s="17" t="s">
        <v>39</v>
      </c>
      <c r="F286" s="17" t="s">
        <v>36</v>
      </c>
      <c r="G286" s="18" t="s">
        <v>247</v>
      </c>
      <c r="H286" s="19" t="s">
        <v>464</v>
      </c>
      <c r="I286" s="17" t="str">
        <f t="shared" si="21"/>
        <v>India</v>
      </c>
      <c r="J286" s="18" t="str">
        <f t="shared" si="17"/>
        <v>were</v>
      </c>
      <c r="K286" s="10">
        <v>1</v>
      </c>
      <c r="L286" s="18" t="str">
        <f t="shared" si="18"/>
        <v>overs short of target.</v>
      </c>
      <c r="M286" s="18" t="str">
        <f t="shared" si="19"/>
        <v>fined</v>
      </c>
      <c r="N286" s="10">
        <v>5</v>
      </c>
      <c r="O286" s="18" t="str">
        <f t="shared" si="20"/>
        <v>% of each player's match fee</v>
      </c>
      <c r="P286" s="18" t="str">
        <f t="shared" si="22"/>
        <v>PLUS</v>
      </c>
      <c r="Q286" s="14" t="s">
        <v>368</v>
      </c>
      <c r="R286" s="15" t="str">
        <f t="shared" si="23"/>
        <v>is to be fined</v>
      </c>
      <c r="S286" s="10">
        <f t="shared" si="24"/>
        <v>10</v>
      </c>
      <c r="T286" s="17" t="str">
        <f t="shared" si="25"/>
        <v>% of his match fee</v>
      </c>
    </row>
    <row r="287" spans="1:27" x14ac:dyDescent="0.3">
      <c r="A287" s="17" t="s">
        <v>465</v>
      </c>
      <c r="B287" s="11" t="s">
        <v>33</v>
      </c>
      <c r="C287" s="15" t="s">
        <v>35</v>
      </c>
      <c r="D287" s="10" t="s">
        <v>9</v>
      </c>
      <c r="E287" s="17" t="s">
        <v>39</v>
      </c>
      <c r="F287" s="17" t="s">
        <v>36</v>
      </c>
      <c r="G287" s="18" t="s">
        <v>247</v>
      </c>
      <c r="H287" s="19" t="s">
        <v>466</v>
      </c>
      <c r="I287" s="17" t="str">
        <f t="shared" si="21"/>
        <v>West Indies</v>
      </c>
      <c r="J287" s="18" t="str">
        <f t="shared" si="17"/>
        <v>were</v>
      </c>
      <c r="K287" s="10">
        <v>2</v>
      </c>
      <c r="L287" s="18" t="str">
        <f t="shared" si="18"/>
        <v>overs short of target.</v>
      </c>
      <c r="M287" s="18" t="str">
        <f t="shared" si="19"/>
        <v>fined</v>
      </c>
      <c r="N287" s="10">
        <v>10</v>
      </c>
      <c r="O287" s="18" t="str">
        <f t="shared" si="20"/>
        <v>% of each player's match fee</v>
      </c>
      <c r="P287" s="18" t="str">
        <f t="shared" si="22"/>
        <v>PLUS</v>
      </c>
      <c r="Q287" s="14" t="s">
        <v>350</v>
      </c>
      <c r="R287" s="15" t="str">
        <f t="shared" si="23"/>
        <v>is to be fined</v>
      </c>
      <c r="S287" s="10">
        <f t="shared" si="24"/>
        <v>20</v>
      </c>
      <c r="T287" s="17" t="str">
        <f t="shared" si="25"/>
        <v>% of his match fee</v>
      </c>
    </row>
    <row r="288" spans="1:27" x14ac:dyDescent="0.3">
      <c r="A288" s="28" t="s">
        <v>467</v>
      </c>
      <c r="B288" s="11" t="s">
        <v>33</v>
      </c>
      <c r="C288" s="15" t="s">
        <v>35</v>
      </c>
      <c r="D288" s="10" t="s">
        <v>9</v>
      </c>
      <c r="E288" s="17" t="s">
        <v>39</v>
      </c>
      <c r="F288" s="17" t="s">
        <v>36</v>
      </c>
      <c r="G288" s="18" t="s">
        <v>247</v>
      </c>
      <c r="H288" s="19" t="s">
        <v>464</v>
      </c>
      <c r="I288" s="17" t="str">
        <f t="shared" si="21"/>
        <v>West Indies</v>
      </c>
      <c r="J288" s="18" t="str">
        <f t="shared" si="17"/>
        <v>were</v>
      </c>
      <c r="K288" s="10">
        <v>2</v>
      </c>
      <c r="L288" s="18" t="str">
        <f t="shared" si="18"/>
        <v>overs short of target.</v>
      </c>
      <c r="M288" s="18" t="str">
        <f t="shared" si="19"/>
        <v>fined</v>
      </c>
      <c r="N288" s="10">
        <v>10</v>
      </c>
      <c r="O288" s="18" t="str">
        <f t="shared" si="20"/>
        <v>% of each player's match fee</v>
      </c>
      <c r="P288" s="18" t="str">
        <f t="shared" si="22"/>
        <v>PLUS</v>
      </c>
      <c r="Q288" s="14" t="s">
        <v>350</v>
      </c>
      <c r="R288" s="15" t="str">
        <f t="shared" si="23"/>
        <v>is to be fined</v>
      </c>
      <c r="S288" s="10">
        <f t="shared" si="24"/>
        <v>20</v>
      </c>
      <c r="T288" s="17" t="str">
        <f t="shared" si="25"/>
        <v>% of his match fee</v>
      </c>
    </row>
    <row r="289" spans="1:20" x14ac:dyDescent="0.3">
      <c r="A289" s="17" t="s">
        <v>468</v>
      </c>
      <c r="B289" s="11" t="s">
        <v>49</v>
      </c>
      <c r="C289" s="15" t="s">
        <v>35</v>
      </c>
      <c r="D289" s="10" t="s">
        <v>9</v>
      </c>
      <c r="E289" s="17" t="s">
        <v>39</v>
      </c>
      <c r="F289" s="17" t="s">
        <v>36</v>
      </c>
      <c r="G289" s="18" t="s">
        <v>469</v>
      </c>
      <c r="H289" s="19" t="s">
        <v>470</v>
      </c>
      <c r="I289" s="17" t="str">
        <f t="shared" si="21"/>
        <v>India</v>
      </c>
      <c r="J289" s="18" t="str">
        <f t="shared" si="17"/>
        <v>were</v>
      </c>
      <c r="K289" s="10">
        <v>2</v>
      </c>
      <c r="L289" s="18" t="str">
        <f t="shared" si="18"/>
        <v>overs short of target.</v>
      </c>
      <c r="M289" s="18" t="str">
        <f t="shared" si="19"/>
        <v>fined</v>
      </c>
      <c r="N289" s="10">
        <v>10</v>
      </c>
      <c r="O289" s="18" t="str">
        <f t="shared" si="20"/>
        <v>% of each player's match fee</v>
      </c>
      <c r="P289" s="18" t="str">
        <f t="shared" si="22"/>
        <v>PLUS</v>
      </c>
      <c r="Q289" s="14" t="s">
        <v>368</v>
      </c>
      <c r="R289" s="15" t="str">
        <f t="shared" si="23"/>
        <v>is to be fined</v>
      </c>
      <c r="S289" s="10">
        <f t="shared" si="24"/>
        <v>20</v>
      </c>
      <c r="T289" s="17" t="str">
        <f t="shared" si="25"/>
        <v>% of his match fee</v>
      </c>
    </row>
    <row r="290" spans="1:20" x14ac:dyDescent="0.3">
      <c r="A290" s="28" t="s">
        <v>471</v>
      </c>
      <c r="B290" s="11" t="s">
        <v>61</v>
      </c>
      <c r="C290" s="15" t="s">
        <v>19</v>
      </c>
      <c r="D290" s="10" t="s">
        <v>9</v>
      </c>
      <c r="E290" s="17" t="s">
        <v>10</v>
      </c>
      <c r="F290" s="17" t="s">
        <v>36</v>
      </c>
      <c r="G290" s="18" t="s">
        <v>103</v>
      </c>
      <c r="H290" s="19" t="s">
        <v>472</v>
      </c>
      <c r="I290" s="17" t="str">
        <f t="shared" si="21"/>
        <v>Sri Lanka</v>
      </c>
      <c r="J290" s="18" t="str">
        <f t="shared" si="17"/>
        <v>were</v>
      </c>
      <c r="K290" s="10">
        <v>2</v>
      </c>
      <c r="L290" s="18" t="str">
        <f t="shared" si="18"/>
        <v>overs short of target.</v>
      </c>
      <c r="M290" s="18" t="str">
        <f t="shared" si="19"/>
        <v>fined</v>
      </c>
      <c r="N290" s="10">
        <v>10</v>
      </c>
      <c r="O290" s="18" t="str">
        <f t="shared" si="20"/>
        <v>% of each player's match fee</v>
      </c>
      <c r="P290" s="18" t="str">
        <f t="shared" si="22"/>
        <v>PLUS</v>
      </c>
      <c r="Q290" s="14" t="s">
        <v>473</v>
      </c>
      <c r="R290" s="15" t="str">
        <f t="shared" si="23"/>
        <v>is to be fined</v>
      </c>
      <c r="S290" s="10">
        <f t="shared" si="24"/>
        <v>20</v>
      </c>
      <c r="T290" s="17" t="str">
        <f t="shared" si="25"/>
        <v>% of his match fee</v>
      </c>
    </row>
    <row r="291" spans="1:20" x14ac:dyDescent="0.3">
      <c r="A291" s="17" t="s">
        <v>474</v>
      </c>
      <c r="B291" s="11" t="s">
        <v>85</v>
      </c>
      <c r="C291" s="15" t="s">
        <v>34</v>
      </c>
      <c r="D291" s="10" t="s">
        <v>9</v>
      </c>
      <c r="E291" s="17" t="s">
        <v>35</v>
      </c>
      <c r="F291" s="17" t="s">
        <v>36</v>
      </c>
      <c r="G291" s="18" t="s">
        <v>475</v>
      </c>
      <c r="H291" s="19">
        <v>38978</v>
      </c>
      <c r="I291" s="17" t="str">
        <f t="shared" si="21"/>
        <v>Australia</v>
      </c>
      <c r="J291" s="18" t="str">
        <f t="shared" si="17"/>
        <v>were</v>
      </c>
      <c r="K291" s="10">
        <v>2</v>
      </c>
      <c r="L291" s="18" t="str">
        <f t="shared" si="18"/>
        <v>overs short of target.</v>
      </c>
      <c r="M291" s="18" t="str">
        <f t="shared" si="19"/>
        <v>fined</v>
      </c>
      <c r="N291" s="10">
        <v>10</v>
      </c>
      <c r="O291" s="18" t="str">
        <f t="shared" si="20"/>
        <v>% of each player's match fee</v>
      </c>
      <c r="P291" s="18" t="str">
        <f t="shared" si="22"/>
        <v>PLUS</v>
      </c>
      <c r="Q291" s="14" t="s">
        <v>476</v>
      </c>
      <c r="R291" s="15" t="str">
        <f t="shared" si="23"/>
        <v>is to be fined</v>
      </c>
      <c r="S291" s="10">
        <f t="shared" si="24"/>
        <v>20</v>
      </c>
      <c r="T291" s="17" t="str">
        <f t="shared" si="25"/>
        <v>% of his match fee</v>
      </c>
    </row>
    <row r="292" spans="1:20" x14ac:dyDescent="0.3">
      <c r="A292" s="28" t="s">
        <v>477</v>
      </c>
      <c r="B292" s="11" t="s">
        <v>85</v>
      </c>
      <c r="C292" s="15" t="s">
        <v>34</v>
      </c>
      <c r="D292" s="10" t="s">
        <v>9</v>
      </c>
      <c r="E292" s="17" t="s">
        <v>39</v>
      </c>
      <c r="F292" s="17" t="s">
        <v>36</v>
      </c>
      <c r="G292" s="18" t="s">
        <v>150</v>
      </c>
      <c r="H292" s="19">
        <v>39019</v>
      </c>
      <c r="I292" s="17" t="str">
        <f t="shared" si="21"/>
        <v>Australia</v>
      </c>
      <c r="J292" s="18" t="str">
        <f t="shared" si="17"/>
        <v>were</v>
      </c>
      <c r="K292" s="10">
        <v>2</v>
      </c>
      <c r="L292" s="18" t="str">
        <f t="shared" si="18"/>
        <v>overs short of target.</v>
      </c>
      <c r="M292" s="18" t="str">
        <f t="shared" si="19"/>
        <v>fined</v>
      </c>
      <c r="N292" s="10">
        <v>10</v>
      </c>
      <c r="O292" s="18" t="str">
        <f t="shared" si="20"/>
        <v>% of each player's match fee</v>
      </c>
      <c r="P292" s="18" t="str">
        <f t="shared" si="22"/>
        <v>PLUS</v>
      </c>
      <c r="Q292" s="14" t="s">
        <v>478</v>
      </c>
      <c r="R292" s="15" t="str">
        <f t="shared" si="23"/>
        <v>is to be fined</v>
      </c>
      <c r="S292" s="10">
        <f t="shared" si="24"/>
        <v>20</v>
      </c>
      <c r="T292" s="17" t="str">
        <f t="shared" si="25"/>
        <v>% of his match fee</v>
      </c>
    </row>
    <row r="293" spans="1:20" x14ac:dyDescent="0.3">
      <c r="A293" s="17" t="s">
        <v>479</v>
      </c>
      <c r="B293" s="11" t="s">
        <v>18</v>
      </c>
      <c r="C293" s="15" t="s">
        <v>34</v>
      </c>
      <c r="D293" s="10" t="s">
        <v>9</v>
      </c>
      <c r="E293" s="17" t="s">
        <v>19</v>
      </c>
      <c r="F293" s="17" t="s">
        <v>30</v>
      </c>
      <c r="G293" s="18" t="s">
        <v>37</v>
      </c>
      <c r="H293" s="19">
        <v>39044</v>
      </c>
      <c r="I293" s="17" t="str">
        <f t="shared" si="21"/>
        <v>England</v>
      </c>
      <c r="J293" s="18" t="str">
        <f t="shared" si="17"/>
        <v>were</v>
      </c>
      <c r="K293" s="10">
        <v>3</v>
      </c>
      <c r="L293" s="18" t="str">
        <f t="shared" si="18"/>
        <v>overs short of target.</v>
      </c>
      <c r="M293" s="18" t="str">
        <f t="shared" si="19"/>
        <v>fined</v>
      </c>
      <c r="N293" s="10">
        <v>15</v>
      </c>
      <c r="O293" s="18" t="str">
        <f t="shared" si="20"/>
        <v>% of each player's match fee</v>
      </c>
      <c r="P293" s="18" t="str">
        <f t="shared" si="22"/>
        <v>PLUS</v>
      </c>
      <c r="Q293" s="14" t="s">
        <v>480</v>
      </c>
      <c r="R293" s="15" t="str">
        <f t="shared" si="23"/>
        <v>is to be fined</v>
      </c>
      <c r="S293" s="10">
        <f t="shared" si="24"/>
        <v>30</v>
      </c>
      <c r="T293" s="17" t="str">
        <f t="shared" si="25"/>
        <v>% of his match fee</v>
      </c>
    </row>
    <row r="294" spans="1:20" x14ac:dyDescent="0.3">
      <c r="A294" s="28" t="s">
        <v>481</v>
      </c>
      <c r="B294" s="11" t="s">
        <v>85</v>
      </c>
      <c r="C294" s="15" t="s">
        <v>34</v>
      </c>
      <c r="D294" s="10" t="s">
        <v>9</v>
      </c>
      <c r="E294" s="17" t="s">
        <v>19</v>
      </c>
      <c r="F294" s="17" t="s">
        <v>30</v>
      </c>
      <c r="G294" s="18" t="s">
        <v>37</v>
      </c>
      <c r="H294" s="19">
        <v>39044</v>
      </c>
      <c r="I294" s="17" t="str">
        <f t="shared" si="21"/>
        <v>Australia</v>
      </c>
      <c r="J294" s="18" t="str">
        <f t="shared" si="17"/>
        <v>were</v>
      </c>
      <c r="K294" s="10">
        <v>1</v>
      </c>
      <c r="L294" s="18" t="str">
        <f t="shared" si="18"/>
        <v>overs short of target.</v>
      </c>
      <c r="M294" s="18" t="str">
        <f t="shared" si="19"/>
        <v>fined</v>
      </c>
      <c r="N294" s="10">
        <v>5</v>
      </c>
      <c r="O294" s="18" t="str">
        <f t="shared" si="20"/>
        <v>% of each player's match fee</v>
      </c>
      <c r="P294" s="18" t="str">
        <f t="shared" si="22"/>
        <v>PLUS</v>
      </c>
      <c r="Q294" s="14" t="s">
        <v>478</v>
      </c>
      <c r="R294" s="15" t="str">
        <f t="shared" si="23"/>
        <v>is to be fined</v>
      </c>
      <c r="S294" s="10">
        <f t="shared" si="24"/>
        <v>10</v>
      </c>
      <c r="T294" s="17" t="str">
        <f t="shared" si="25"/>
        <v>% of his match fee</v>
      </c>
    </row>
    <row r="295" spans="1:20" x14ac:dyDescent="0.3">
      <c r="A295" s="17" t="s">
        <v>482</v>
      </c>
      <c r="B295" s="11" t="s">
        <v>33</v>
      </c>
      <c r="C295" s="15" t="s">
        <v>8</v>
      </c>
      <c r="D295" s="10" t="s">
        <v>9</v>
      </c>
      <c r="E295" s="17" t="s">
        <v>35</v>
      </c>
      <c r="F295" s="17" t="s">
        <v>36</v>
      </c>
      <c r="G295" s="18" t="s">
        <v>148</v>
      </c>
      <c r="H295" s="19">
        <v>39061</v>
      </c>
      <c r="I295" s="17" t="str">
        <f t="shared" si="21"/>
        <v>West Indies</v>
      </c>
      <c r="J295" s="18" t="str">
        <f t="shared" si="17"/>
        <v>were</v>
      </c>
      <c r="K295" s="10">
        <v>1</v>
      </c>
      <c r="L295" s="18" t="str">
        <f t="shared" si="18"/>
        <v>overs short of target.</v>
      </c>
      <c r="M295" s="18" t="str">
        <f t="shared" si="19"/>
        <v>fined</v>
      </c>
      <c r="N295" s="10">
        <v>5</v>
      </c>
      <c r="O295" s="18" t="str">
        <f t="shared" si="20"/>
        <v>% of each player's match fee</v>
      </c>
      <c r="P295" s="18" t="str">
        <f t="shared" si="22"/>
        <v>PLUS</v>
      </c>
      <c r="Q295" s="14" t="s">
        <v>483</v>
      </c>
      <c r="R295" s="15" t="str">
        <f t="shared" si="23"/>
        <v>is to be fined</v>
      </c>
      <c r="S295" s="10">
        <f t="shared" si="24"/>
        <v>10</v>
      </c>
      <c r="T295" s="17" t="str">
        <f t="shared" si="25"/>
        <v>% of his match fee</v>
      </c>
    </row>
    <row r="296" spans="1:20" x14ac:dyDescent="0.3">
      <c r="A296" s="28" t="s">
        <v>484</v>
      </c>
      <c r="B296" s="11" t="s">
        <v>18</v>
      </c>
      <c r="C296" s="15" t="s">
        <v>34</v>
      </c>
      <c r="D296" s="10" t="s">
        <v>9</v>
      </c>
      <c r="E296" s="17" t="s">
        <v>19</v>
      </c>
      <c r="F296" s="17" t="s">
        <v>30</v>
      </c>
      <c r="G296" s="18" t="s">
        <v>45</v>
      </c>
      <c r="H296" s="19">
        <v>39077</v>
      </c>
      <c r="I296" s="17" t="str">
        <f t="shared" si="21"/>
        <v>England</v>
      </c>
      <c r="J296" s="18" t="str">
        <f t="shared" si="17"/>
        <v>were</v>
      </c>
      <c r="K296" s="10">
        <v>4</v>
      </c>
      <c r="L296" s="18" t="str">
        <f t="shared" si="18"/>
        <v>overs short of target.</v>
      </c>
      <c r="M296" s="18" t="str">
        <f t="shared" si="19"/>
        <v>fined</v>
      </c>
      <c r="N296" s="10">
        <v>20</v>
      </c>
      <c r="O296" s="18" t="str">
        <f t="shared" si="20"/>
        <v>% of each player's match fee</v>
      </c>
      <c r="P296" s="18" t="str">
        <f t="shared" si="22"/>
        <v>PLUS</v>
      </c>
      <c r="Q296" s="14" t="s">
        <v>480</v>
      </c>
      <c r="R296" s="15" t="str">
        <f t="shared" si="23"/>
        <v>is to be fined</v>
      </c>
      <c r="S296" s="10">
        <f t="shared" si="24"/>
        <v>40</v>
      </c>
      <c r="T296" s="17" t="str">
        <f t="shared" si="25"/>
        <v>% of his match fee</v>
      </c>
    </row>
    <row r="297" spans="1:20" x14ac:dyDescent="0.3">
      <c r="A297" s="17" t="s">
        <v>485</v>
      </c>
      <c r="B297" s="11" t="s">
        <v>61</v>
      </c>
      <c r="C297" s="15" t="s">
        <v>10</v>
      </c>
      <c r="D297" s="10" t="s">
        <v>9</v>
      </c>
      <c r="E297" s="17" t="s">
        <v>39</v>
      </c>
      <c r="F297" s="17" t="s">
        <v>36</v>
      </c>
      <c r="G297" s="18" t="s">
        <v>486</v>
      </c>
      <c r="H297" s="19">
        <v>39124</v>
      </c>
      <c r="I297" s="17" t="str">
        <f t="shared" si="21"/>
        <v>Sri Lanka</v>
      </c>
      <c r="J297" s="18" t="str">
        <f t="shared" si="17"/>
        <v>were</v>
      </c>
      <c r="K297" s="10">
        <v>2</v>
      </c>
      <c r="L297" s="18" t="str">
        <f t="shared" si="18"/>
        <v>overs short of target.</v>
      </c>
      <c r="M297" s="18" t="str">
        <f t="shared" si="19"/>
        <v>fined</v>
      </c>
      <c r="N297" s="10">
        <v>10</v>
      </c>
      <c r="O297" s="18" t="str">
        <f t="shared" si="20"/>
        <v>% of each player's match fee</v>
      </c>
      <c r="P297" s="18" t="str">
        <f t="shared" si="22"/>
        <v>PLUS</v>
      </c>
      <c r="Q297" s="14" t="s">
        <v>473</v>
      </c>
      <c r="R297" s="15" t="str">
        <f t="shared" si="23"/>
        <v>is to be fined</v>
      </c>
      <c r="S297" s="10">
        <f t="shared" si="24"/>
        <v>20</v>
      </c>
      <c r="T297" s="17" t="str">
        <f t="shared" si="25"/>
        <v>% of his match fee</v>
      </c>
    </row>
    <row r="298" spans="1:20" x14ac:dyDescent="0.3">
      <c r="A298" s="28" t="s">
        <v>487</v>
      </c>
      <c r="B298" s="11" t="s">
        <v>116</v>
      </c>
      <c r="C298" s="15" t="s">
        <v>75</v>
      </c>
      <c r="D298" s="10" t="s">
        <v>9</v>
      </c>
      <c r="E298" s="17" t="s">
        <v>216</v>
      </c>
      <c r="F298" s="17" t="s">
        <v>36</v>
      </c>
      <c r="G298" s="18" t="s">
        <v>76</v>
      </c>
      <c r="H298" s="19">
        <v>39123</v>
      </c>
      <c r="I298" s="17" t="str">
        <f t="shared" si="21"/>
        <v>Zimbabwe</v>
      </c>
      <c r="J298" s="18" t="str">
        <f t="shared" si="17"/>
        <v>were</v>
      </c>
      <c r="K298" s="10">
        <v>4</v>
      </c>
      <c r="L298" s="18" t="str">
        <f t="shared" si="18"/>
        <v>overs short of target.</v>
      </c>
      <c r="M298" s="18" t="str">
        <f t="shared" si="19"/>
        <v>fined</v>
      </c>
      <c r="N298" s="10">
        <v>20</v>
      </c>
      <c r="O298" s="18" t="str">
        <f t="shared" si="20"/>
        <v>% of each player's match fee</v>
      </c>
      <c r="P298" s="18" t="str">
        <f t="shared" si="22"/>
        <v>PLUS</v>
      </c>
      <c r="Q298" s="14" t="s">
        <v>488</v>
      </c>
      <c r="R298" s="15" t="str">
        <f t="shared" si="23"/>
        <v>is to be fined</v>
      </c>
      <c r="S298" s="10">
        <f t="shared" si="24"/>
        <v>40</v>
      </c>
      <c r="T298" s="17" t="str">
        <f t="shared" si="25"/>
        <v>% of his match fee</v>
      </c>
    </row>
    <row r="299" spans="1:20" x14ac:dyDescent="0.3">
      <c r="A299" s="17" t="s">
        <v>489</v>
      </c>
      <c r="B299" s="11" t="s">
        <v>18</v>
      </c>
      <c r="C299" s="15" t="s">
        <v>19</v>
      </c>
      <c r="D299" s="10" t="s">
        <v>9</v>
      </c>
      <c r="E299" s="17" t="s">
        <v>29</v>
      </c>
      <c r="F299" s="17" t="s">
        <v>36</v>
      </c>
      <c r="G299" s="18" t="s">
        <v>91</v>
      </c>
      <c r="H299" s="19">
        <v>39112</v>
      </c>
      <c r="I299" s="17" t="str">
        <f t="shared" si="21"/>
        <v>England</v>
      </c>
      <c r="J299" s="18" t="str">
        <f t="shared" si="17"/>
        <v>were</v>
      </c>
      <c r="K299" s="10">
        <v>1</v>
      </c>
      <c r="L299" s="18" t="str">
        <f t="shared" si="18"/>
        <v>overs short of target.</v>
      </c>
      <c r="M299" s="18" t="str">
        <f t="shared" si="19"/>
        <v>fined</v>
      </c>
      <c r="N299" s="10">
        <v>5</v>
      </c>
      <c r="O299" s="18" t="str">
        <f t="shared" si="20"/>
        <v>% of each player's match fee</v>
      </c>
      <c r="P299" s="18" t="str">
        <f t="shared" si="22"/>
        <v>PLUS</v>
      </c>
      <c r="Q299" s="14" t="s">
        <v>480</v>
      </c>
      <c r="R299" s="15" t="str">
        <f t="shared" si="23"/>
        <v>is to be fined</v>
      </c>
      <c r="S299" s="10">
        <f t="shared" si="24"/>
        <v>10</v>
      </c>
      <c r="T299" s="17" t="str">
        <f t="shared" si="25"/>
        <v>% of his match fee</v>
      </c>
    </row>
    <row r="300" spans="1:20" ht="30.75" customHeight="1" x14ac:dyDescent="0.3">
      <c r="A300" s="28" t="s">
        <v>490</v>
      </c>
      <c r="B300" s="11" t="s">
        <v>7</v>
      </c>
      <c r="C300" s="15" t="s">
        <v>8</v>
      </c>
      <c r="D300" s="10" t="s">
        <v>9</v>
      </c>
      <c r="E300" s="17" t="s">
        <v>491</v>
      </c>
      <c r="F300" s="17" t="s">
        <v>36</v>
      </c>
      <c r="G300" s="35" t="s">
        <v>492</v>
      </c>
      <c r="H300" s="19">
        <v>39158</v>
      </c>
      <c r="I300" s="17" t="str">
        <f t="shared" si="21"/>
        <v>Pakistan</v>
      </c>
      <c r="J300" s="18" t="str">
        <f t="shared" si="17"/>
        <v>were</v>
      </c>
      <c r="K300" s="10">
        <v>4</v>
      </c>
      <c r="L300" s="18" t="str">
        <f t="shared" si="18"/>
        <v>overs short of target.</v>
      </c>
      <c r="M300" s="18" t="str">
        <f t="shared" si="19"/>
        <v>fined</v>
      </c>
      <c r="N300" s="10">
        <v>20</v>
      </c>
      <c r="O300" s="18" t="str">
        <f t="shared" si="20"/>
        <v>% of each player's match fee</v>
      </c>
      <c r="P300" s="18" t="str">
        <f t="shared" si="22"/>
        <v>PLUS</v>
      </c>
      <c r="Q300" s="36" t="s">
        <v>493</v>
      </c>
      <c r="R300" s="15" t="str">
        <f t="shared" si="23"/>
        <v>is to be fined</v>
      </c>
      <c r="S300" s="10">
        <v>50</v>
      </c>
      <c r="T300" s="17" t="str">
        <f t="shared" si="25"/>
        <v>% of his match fee</v>
      </c>
    </row>
    <row r="301" spans="1:20" x14ac:dyDescent="0.3">
      <c r="A301" s="17" t="s">
        <v>494</v>
      </c>
      <c r="B301" s="11" t="s">
        <v>49</v>
      </c>
      <c r="C301" s="15" t="s">
        <v>39</v>
      </c>
      <c r="D301" s="10" t="s">
        <v>9</v>
      </c>
      <c r="E301" s="17" t="s">
        <v>495</v>
      </c>
      <c r="F301" s="17" t="s">
        <v>36</v>
      </c>
      <c r="G301" s="18" t="s">
        <v>51</v>
      </c>
      <c r="H301" s="19">
        <v>39164</v>
      </c>
      <c r="I301" s="17" t="str">
        <f t="shared" si="21"/>
        <v>India</v>
      </c>
      <c r="J301" s="18" t="str">
        <f t="shared" si="17"/>
        <v>were</v>
      </c>
      <c r="K301" s="10">
        <v>1</v>
      </c>
      <c r="L301" s="18" t="str">
        <f t="shared" si="18"/>
        <v>overs short of target.</v>
      </c>
      <c r="M301" s="18" t="str">
        <f t="shared" si="19"/>
        <v>fined</v>
      </c>
      <c r="N301" s="10">
        <v>5</v>
      </c>
      <c r="O301" s="18" t="str">
        <f t="shared" si="20"/>
        <v>% of each player's match fee</v>
      </c>
      <c r="P301" s="18" t="str">
        <f t="shared" si="22"/>
        <v>PLUS</v>
      </c>
      <c r="Q301" s="14" t="s">
        <v>496</v>
      </c>
      <c r="R301" s="15" t="str">
        <f t="shared" si="23"/>
        <v>is to be fined</v>
      </c>
      <c r="S301" s="10">
        <f t="shared" si="24"/>
        <v>10</v>
      </c>
      <c r="T301" s="17" t="str">
        <f t="shared" si="25"/>
        <v>% of his match fee</v>
      </c>
    </row>
    <row r="302" spans="1:20" x14ac:dyDescent="0.3">
      <c r="A302" s="28" t="s">
        <v>497</v>
      </c>
      <c r="B302" s="11" t="s">
        <v>42</v>
      </c>
      <c r="C302" s="15" t="s">
        <v>34</v>
      </c>
      <c r="D302" s="10" t="s">
        <v>9</v>
      </c>
      <c r="E302" s="17" t="s">
        <v>43</v>
      </c>
      <c r="F302" s="17" t="s">
        <v>36</v>
      </c>
      <c r="G302" s="18" t="s">
        <v>498</v>
      </c>
      <c r="H302" s="19">
        <v>39165</v>
      </c>
      <c r="I302" s="17" t="str">
        <f t="shared" si="21"/>
        <v>South Africa</v>
      </c>
      <c r="J302" s="18" t="str">
        <f t="shared" si="17"/>
        <v>were</v>
      </c>
      <c r="K302" s="10">
        <v>1</v>
      </c>
      <c r="L302" s="18" t="str">
        <f t="shared" si="18"/>
        <v>overs short of target.</v>
      </c>
      <c r="M302" s="18" t="str">
        <f t="shared" si="19"/>
        <v>fined</v>
      </c>
      <c r="N302" s="10">
        <v>5</v>
      </c>
      <c r="O302" s="18" t="str">
        <f t="shared" si="20"/>
        <v>% of each player's match fee</v>
      </c>
      <c r="P302" s="18" t="str">
        <f t="shared" si="22"/>
        <v>PLUS</v>
      </c>
      <c r="Q302" s="14" t="s">
        <v>499</v>
      </c>
      <c r="R302" s="15" t="str">
        <f t="shared" si="23"/>
        <v>is to be fined</v>
      </c>
      <c r="S302" s="10">
        <f t="shared" si="24"/>
        <v>10</v>
      </c>
      <c r="T302" s="17" t="str">
        <f t="shared" si="25"/>
        <v>% of his match fee</v>
      </c>
    </row>
    <row r="303" spans="1:20" x14ac:dyDescent="0.3">
      <c r="A303" s="17" t="s">
        <v>500</v>
      </c>
      <c r="B303" s="11" t="s">
        <v>33</v>
      </c>
      <c r="C303" s="15" t="s">
        <v>35</v>
      </c>
      <c r="D303" s="10" t="s">
        <v>9</v>
      </c>
      <c r="E303" s="17" t="s">
        <v>495</v>
      </c>
      <c r="F303" s="17" t="s">
        <v>36</v>
      </c>
      <c r="G303" s="18" t="s">
        <v>312</v>
      </c>
      <c r="H303" s="19">
        <v>39173</v>
      </c>
      <c r="I303" s="17" t="str">
        <f t="shared" si="21"/>
        <v>West Indies</v>
      </c>
      <c r="J303" s="18" t="str">
        <f t="shared" si="17"/>
        <v>were</v>
      </c>
      <c r="K303" s="10">
        <v>2</v>
      </c>
      <c r="L303" s="18" t="str">
        <f t="shared" si="18"/>
        <v>overs short of target.</v>
      </c>
      <c r="M303" s="18" t="str">
        <f t="shared" si="19"/>
        <v>fined</v>
      </c>
      <c r="N303" s="10">
        <v>10</v>
      </c>
      <c r="O303" s="18" t="str">
        <f t="shared" si="20"/>
        <v>% of each player's match fee</v>
      </c>
      <c r="P303" s="18" t="str">
        <f t="shared" si="22"/>
        <v>PLUS</v>
      </c>
      <c r="Q303" s="14" t="s">
        <v>483</v>
      </c>
      <c r="R303" s="15" t="str">
        <f t="shared" si="23"/>
        <v>is to be fined</v>
      </c>
      <c r="S303" s="10">
        <f t="shared" si="24"/>
        <v>20</v>
      </c>
      <c r="T303" s="17" t="str">
        <f t="shared" si="25"/>
        <v>% of his match fee</v>
      </c>
    </row>
    <row r="304" spans="1:20" x14ac:dyDescent="0.3">
      <c r="A304" s="28" t="s">
        <v>501</v>
      </c>
      <c r="B304" s="11" t="s">
        <v>42</v>
      </c>
      <c r="C304" s="15" t="s">
        <v>216</v>
      </c>
      <c r="D304" s="10" t="s">
        <v>9</v>
      </c>
      <c r="E304" s="17" t="s">
        <v>43</v>
      </c>
      <c r="F304" s="17" t="s">
        <v>36</v>
      </c>
      <c r="G304" s="18" t="s">
        <v>312</v>
      </c>
      <c r="H304" s="19">
        <v>39179</v>
      </c>
      <c r="I304" s="17" t="str">
        <f t="shared" si="21"/>
        <v>South Africa</v>
      </c>
      <c r="J304" s="18" t="str">
        <f t="shared" si="17"/>
        <v>were</v>
      </c>
      <c r="K304" s="10">
        <v>1</v>
      </c>
      <c r="L304" s="18" t="str">
        <f t="shared" si="18"/>
        <v>overs short of target.</v>
      </c>
      <c r="M304" s="18" t="str">
        <f t="shared" si="19"/>
        <v>fined</v>
      </c>
      <c r="N304" s="10">
        <v>5</v>
      </c>
      <c r="O304" s="18" t="str">
        <f t="shared" si="20"/>
        <v>% of each player's match fee</v>
      </c>
      <c r="P304" s="18" t="str">
        <f t="shared" si="22"/>
        <v>PLUS</v>
      </c>
      <c r="Q304" s="14" t="s">
        <v>499</v>
      </c>
      <c r="R304" s="15" t="str">
        <f t="shared" si="23"/>
        <v>is to be fined</v>
      </c>
      <c r="S304" s="10">
        <f t="shared" si="24"/>
        <v>10</v>
      </c>
      <c r="T304" s="17" t="str">
        <f t="shared" si="25"/>
        <v>% of his match fee</v>
      </c>
    </row>
    <row r="305" spans="1:20" x14ac:dyDescent="0.3">
      <c r="A305" s="17" t="s">
        <v>502</v>
      </c>
      <c r="B305" s="11" t="s">
        <v>18</v>
      </c>
      <c r="C305" s="15" t="s">
        <v>19</v>
      </c>
      <c r="D305" s="10" t="s">
        <v>9</v>
      </c>
      <c r="E305" s="17" t="s">
        <v>34</v>
      </c>
      <c r="F305" s="17" t="s">
        <v>36</v>
      </c>
      <c r="G305" s="18" t="s">
        <v>251</v>
      </c>
      <c r="H305" s="19">
        <v>39180</v>
      </c>
      <c r="I305" s="17" t="str">
        <f t="shared" si="21"/>
        <v>England</v>
      </c>
      <c r="J305" s="18" t="str">
        <f t="shared" si="17"/>
        <v>were</v>
      </c>
      <c r="K305" s="10">
        <v>2</v>
      </c>
      <c r="L305" s="18" t="str">
        <f t="shared" si="18"/>
        <v>overs short of target.</v>
      </c>
      <c r="M305" s="18" t="str">
        <f t="shared" si="19"/>
        <v>fined</v>
      </c>
      <c r="N305" s="10">
        <v>10</v>
      </c>
      <c r="O305" s="18" t="str">
        <f t="shared" si="20"/>
        <v>% of each player's match fee</v>
      </c>
      <c r="P305" s="18" t="str">
        <f t="shared" si="22"/>
        <v>PLUS</v>
      </c>
      <c r="Q305" s="14" t="s">
        <v>503</v>
      </c>
      <c r="R305" s="15" t="str">
        <f t="shared" si="23"/>
        <v>is to be fined</v>
      </c>
      <c r="S305" s="10">
        <f t="shared" si="24"/>
        <v>20</v>
      </c>
      <c r="T305" s="17" t="str">
        <f t="shared" si="25"/>
        <v>% of his match fee</v>
      </c>
    </row>
    <row r="306" spans="1:20" x14ac:dyDescent="0.3">
      <c r="A306" s="28" t="s">
        <v>504</v>
      </c>
      <c r="B306" s="11" t="s">
        <v>18</v>
      </c>
      <c r="C306" s="15" t="s">
        <v>19</v>
      </c>
      <c r="D306" s="10" t="s">
        <v>9</v>
      </c>
      <c r="E306" s="17" t="s">
        <v>35</v>
      </c>
      <c r="F306" s="17" t="s">
        <v>36</v>
      </c>
      <c r="G306" s="18" t="s">
        <v>53</v>
      </c>
      <c r="H306" s="19">
        <v>39193</v>
      </c>
      <c r="I306" s="17" t="str">
        <f t="shared" si="21"/>
        <v>England</v>
      </c>
      <c r="J306" s="18" t="str">
        <f t="shared" si="17"/>
        <v>were</v>
      </c>
      <c r="K306" s="10">
        <v>2</v>
      </c>
      <c r="L306" s="18" t="str">
        <f t="shared" si="18"/>
        <v>overs short of target.</v>
      </c>
      <c r="M306" s="18" t="str">
        <f t="shared" si="19"/>
        <v>fined</v>
      </c>
      <c r="N306" s="10">
        <v>10</v>
      </c>
      <c r="O306" s="18" t="str">
        <f t="shared" si="20"/>
        <v>% of each player's match fee</v>
      </c>
      <c r="P306" s="18" t="str">
        <f t="shared" si="22"/>
        <v>PLUS</v>
      </c>
      <c r="Q306" s="14" t="s">
        <v>503</v>
      </c>
      <c r="R306" s="15" t="str">
        <f t="shared" si="23"/>
        <v>is to be fined</v>
      </c>
      <c r="S306" s="10">
        <f t="shared" si="24"/>
        <v>20</v>
      </c>
      <c r="T306" s="17" t="str">
        <f t="shared" si="25"/>
        <v>% of his match fee</v>
      </c>
    </row>
    <row r="307" spans="1:20" x14ac:dyDescent="0.3">
      <c r="A307" s="17" t="s">
        <v>505</v>
      </c>
      <c r="B307" s="11" t="s">
        <v>33</v>
      </c>
      <c r="C307" s="15" t="s">
        <v>19</v>
      </c>
      <c r="D307" s="10" t="s">
        <v>9</v>
      </c>
      <c r="E307" s="17" t="s">
        <v>35</v>
      </c>
      <c r="F307" s="17" t="s">
        <v>36</v>
      </c>
      <c r="G307" s="18" t="s">
        <v>53</v>
      </c>
      <c r="H307" s="19">
        <v>39193</v>
      </c>
      <c r="I307" s="17" t="str">
        <f t="shared" si="21"/>
        <v>West Indies</v>
      </c>
      <c r="J307" s="18" t="str">
        <f t="shared" si="17"/>
        <v>were</v>
      </c>
      <c r="K307" s="10">
        <v>1</v>
      </c>
      <c r="L307" s="18" t="str">
        <f t="shared" si="18"/>
        <v>overs short of target.</v>
      </c>
      <c r="M307" s="18" t="str">
        <f t="shared" si="19"/>
        <v>fined</v>
      </c>
      <c r="N307" s="10">
        <v>5</v>
      </c>
      <c r="O307" s="18" t="str">
        <f t="shared" si="20"/>
        <v>% of each player's match fee</v>
      </c>
      <c r="P307" s="18" t="str">
        <f t="shared" si="22"/>
        <v>PLUS</v>
      </c>
      <c r="Q307" s="14" t="s">
        <v>483</v>
      </c>
      <c r="R307" s="15" t="str">
        <f t="shared" si="23"/>
        <v>is to be fined</v>
      </c>
      <c r="S307" s="10">
        <v>10</v>
      </c>
      <c r="T307" s="17" t="str">
        <f t="shared" si="25"/>
        <v>% of his match fee</v>
      </c>
    </row>
    <row r="308" spans="1:20" x14ac:dyDescent="0.3">
      <c r="A308" s="28" t="s">
        <v>506</v>
      </c>
      <c r="B308" s="11" t="s">
        <v>160</v>
      </c>
      <c r="C308" s="15" t="s">
        <v>29</v>
      </c>
      <c r="D308" s="10" t="s">
        <v>9</v>
      </c>
      <c r="E308" s="17" t="s">
        <v>34</v>
      </c>
      <c r="F308" s="17" t="s">
        <v>36</v>
      </c>
      <c r="G308" s="18" t="s">
        <v>249</v>
      </c>
      <c r="H308" s="19">
        <v>39192</v>
      </c>
      <c r="I308" s="17" t="str">
        <f t="shared" si="21"/>
        <v>New Zealand</v>
      </c>
      <c r="J308" s="18" t="str">
        <f t="shared" si="17"/>
        <v>were</v>
      </c>
      <c r="K308" s="10">
        <v>1</v>
      </c>
      <c r="L308" s="18" t="str">
        <f t="shared" si="18"/>
        <v>overs short of target.</v>
      </c>
      <c r="M308" s="18" t="str">
        <f t="shared" si="19"/>
        <v>fined</v>
      </c>
      <c r="N308" s="10">
        <v>5</v>
      </c>
      <c r="O308" s="18" t="str">
        <f t="shared" si="20"/>
        <v>% of each player's match fee</v>
      </c>
      <c r="P308" s="18" t="str">
        <f t="shared" si="22"/>
        <v>PLUS</v>
      </c>
      <c r="Q308" s="14" t="s">
        <v>507</v>
      </c>
      <c r="R308" s="15" t="str">
        <f t="shared" si="23"/>
        <v>is to be fined</v>
      </c>
      <c r="S308" s="10">
        <f t="shared" si="24"/>
        <v>10</v>
      </c>
      <c r="T308" s="17" t="str">
        <f t="shared" si="25"/>
        <v>% of his match fee</v>
      </c>
    </row>
    <row r="309" spans="1:20" x14ac:dyDescent="0.3">
      <c r="A309" s="17" t="s">
        <v>508</v>
      </c>
      <c r="B309" s="11" t="s">
        <v>7</v>
      </c>
      <c r="C309" s="15" t="s">
        <v>8</v>
      </c>
      <c r="D309" s="10" t="s">
        <v>9</v>
      </c>
      <c r="E309" s="17" t="s">
        <v>10</v>
      </c>
      <c r="F309" s="17" t="s">
        <v>36</v>
      </c>
      <c r="G309" s="18" t="s">
        <v>509</v>
      </c>
      <c r="H309" s="19">
        <v>39224</v>
      </c>
      <c r="I309" s="17" t="str">
        <f t="shared" si="21"/>
        <v>Pakistan</v>
      </c>
      <c r="J309" s="18" t="str">
        <f t="shared" si="17"/>
        <v>were</v>
      </c>
      <c r="K309" s="10">
        <v>1</v>
      </c>
      <c r="L309" s="18" t="str">
        <f t="shared" si="18"/>
        <v>overs short of target.</v>
      </c>
      <c r="M309" s="18" t="str">
        <f t="shared" si="19"/>
        <v>fined</v>
      </c>
      <c r="N309" s="10">
        <v>5</v>
      </c>
      <c r="O309" s="18" t="str">
        <f t="shared" si="20"/>
        <v>% of each player's match fee</v>
      </c>
      <c r="P309" s="18" t="str">
        <f t="shared" si="22"/>
        <v>PLUS</v>
      </c>
      <c r="Q309" s="14" t="s">
        <v>510</v>
      </c>
      <c r="R309" s="15" t="str">
        <f t="shared" si="23"/>
        <v>is to be fined</v>
      </c>
      <c r="S309" s="10">
        <f t="shared" si="24"/>
        <v>10</v>
      </c>
      <c r="T309" s="17" t="str">
        <f t="shared" si="25"/>
        <v>% of his match fee</v>
      </c>
    </row>
    <row r="310" spans="1:20" x14ac:dyDescent="0.3">
      <c r="A310" s="28" t="s">
        <v>511</v>
      </c>
      <c r="B310" s="11" t="s">
        <v>296</v>
      </c>
      <c r="C310" s="15" t="s">
        <v>216</v>
      </c>
      <c r="D310" s="10" t="s">
        <v>9</v>
      </c>
      <c r="E310" s="17" t="s">
        <v>39</v>
      </c>
      <c r="F310" s="17" t="s">
        <v>30</v>
      </c>
      <c r="G310" s="18" t="s">
        <v>512</v>
      </c>
      <c r="H310" s="19">
        <v>39220</v>
      </c>
      <c r="I310" s="17" t="str">
        <f t="shared" si="21"/>
        <v>Bangladesh</v>
      </c>
      <c r="J310" s="18" t="str">
        <f t="shared" si="17"/>
        <v>were</v>
      </c>
      <c r="K310" s="10">
        <v>1</v>
      </c>
      <c r="L310" s="18" t="str">
        <f t="shared" si="18"/>
        <v>overs short of target.</v>
      </c>
      <c r="M310" s="18" t="str">
        <f t="shared" si="19"/>
        <v>fined</v>
      </c>
      <c r="N310" s="10">
        <v>5</v>
      </c>
      <c r="O310" s="18" t="str">
        <f t="shared" si="20"/>
        <v>% of each player's match fee</v>
      </c>
      <c r="P310" s="18" t="str">
        <f t="shared" si="22"/>
        <v>PLUS</v>
      </c>
      <c r="Q310" s="14" t="s">
        <v>513</v>
      </c>
      <c r="R310" s="15" t="str">
        <f t="shared" si="23"/>
        <v>is to be fined</v>
      </c>
      <c r="S310" s="10">
        <f t="shared" si="24"/>
        <v>10</v>
      </c>
      <c r="T310" s="17" t="str">
        <f t="shared" si="25"/>
        <v>% of his match fee</v>
      </c>
    </row>
    <row r="311" spans="1:20" x14ac:dyDescent="0.3">
      <c r="A311" s="17" t="s">
        <v>514</v>
      </c>
      <c r="B311" s="11" t="s">
        <v>33</v>
      </c>
      <c r="C311" s="15" t="s">
        <v>19</v>
      </c>
      <c r="D311" s="10" t="s">
        <v>9</v>
      </c>
      <c r="E311" s="17" t="s">
        <v>35</v>
      </c>
      <c r="F311" s="17" t="s">
        <v>30</v>
      </c>
      <c r="G311" s="18" t="s">
        <v>21</v>
      </c>
      <c r="H311" s="19">
        <v>39219</v>
      </c>
      <c r="I311" s="17" t="str">
        <f t="shared" si="21"/>
        <v>West Indies</v>
      </c>
      <c r="J311" s="18" t="str">
        <f t="shared" si="17"/>
        <v>were</v>
      </c>
      <c r="K311" s="10">
        <v>2</v>
      </c>
      <c r="L311" s="18" t="str">
        <f t="shared" si="18"/>
        <v>overs short of target.</v>
      </c>
      <c r="M311" s="18" t="str">
        <f t="shared" si="19"/>
        <v>fined</v>
      </c>
      <c r="N311" s="10">
        <v>10</v>
      </c>
      <c r="O311" s="18" t="str">
        <f t="shared" si="20"/>
        <v>% of each player's match fee</v>
      </c>
      <c r="P311" s="18" t="str">
        <f t="shared" si="22"/>
        <v>PLUS</v>
      </c>
      <c r="Q311" s="14" t="s">
        <v>515</v>
      </c>
      <c r="R311" s="15" t="str">
        <f t="shared" si="23"/>
        <v>is to be fined</v>
      </c>
      <c r="S311" s="10">
        <f t="shared" si="24"/>
        <v>20</v>
      </c>
      <c r="T311" s="17" t="str">
        <f t="shared" si="25"/>
        <v>% of his match fee</v>
      </c>
    </row>
    <row r="312" spans="1:20" x14ac:dyDescent="0.3">
      <c r="A312" s="28" t="s">
        <v>516</v>
      </c>
      <c r="B312" s="11" t="s">
        <v>33</v>
      </c>
      <c r="C312" s="15" t="s">
        <v>19</v>
      </c>
      <c r="D312" s="10" t="s">
        <v>9</v>
      </c>
      <c r="E312" s="17" t="s">
        <v>35</v>
      </c>
      <c r="F312" s="17" t="s">
        <v>30</v>
      </c>
      <c r="G312" s="18" t="s">
        <v>517</v>
      </c>
      <c r="H312" s="19">
        <v>39226</v>
      </c>
      <c r="I312" s="17" t="str">
        <f t="shared" si="21"/>
        <v>West Indies</v>
      </c>
      <c r="J312" s="18" t="str">
        <f t="shared" si="17"/>
        <v>were</v>
      </c>
      <c r="K312" s="10">
        <v>3</v>
      </c>
      <c r="L312" s="18" t="str">
        <f t="shared" si="18"/>
        <v>overs short of target.</v>
      </c>
      <c r="M312" s="18" t="str">
        <f t="shared" si="19"/>
        <v>fined</v>
      </c>
      <c r="N312" s="10">
        <v>15</v>
      </c>
      <c r="O312" s="18" t="str">
        <f t="shared" si="20"/>
        <v>% of each player's match fee</v>
      </c>
      <c r="P312" s="18" t="str">
        <f t="shared" si="22"/>
        <v>PLUS</v>
      </c>
      <c r="Q312" s="14" t="s">
        <v>515</v>
      </c>
      <c r="R312" s="15" t="str">
        <f t="shared" si="23"/>
        <v>is to be fined</v>
      </c>
      <c r="S312" s="10">
        <f t="shared" si="24"/>
        <v>30</v>
      </c>
      <c r="T312" s="17" t="str">
        <f t="shared" si="25"/>
        <v>% of his match fee</v>
      </c>
    </row>
    <row r="313" spans="1:20" x14ac:dyDescent="0.3">
      <c r="A313" s="17" t="s">
        <v>518</v>
      </c>
      <c r="B313" s="11" t="s">
        <v>49</v>
      </c>
      <c r="C313" s="15" t="s">
        <v>491</v>
      </c>
      <c r="D313" s="10" t="s">
        <v>9</v>
      </c>
      <c r="E313" s="17" t="s">
        <v>39</v>
      </c>
      <c r="F313" s="17" t="s">
        <v>36</v>
      </c>
      <c r="G313" s="18" t="s">
        <v>519</v>
      </c>
      <c r="H313" s="19">
        <v>39256</v>
      </c>
      <c r="I313" s="17" t="str">
        <f t="shared" si="21"/>
        <v>India</v>
      </c>
      <c r="J313" s="18" t="str">
        <f t="shared" si="17"/>
        <v>were</v>
      </c>
      <c r="K313" s="10">
        <v>1</v>
      </c>
      <c r="L313" s="18" t="str">
        <f t="shared" si="18"/>
        <v>overs short of target.</v>
      </c>
      <c r="M313" s="18" t="str">
        <f t="shared" si="19"/>
        <v>fined</v>
      </c>
      <c r="N313" s="10">
        <v>5</v>
      </c>
      <c r="O313" s="18" t="str">
        <f t="shared" si="20"/>
        <v>% of each player's match fee</v>
      </c>
      <c r="P313" s="18" t="str">
        <f t="shared" si="22"/>
        <v>PLUS</v>
      </c>
      <c r="Q313" s="14" t="s">
        <v>496</v>
      </c>
      <c r="R313" s="15" t="str">
        <f t="shared" si="23"/>
        <v>is to be fined</v>
      </c>
      <c r="S313" s="10">
        <f t="shared" si="24"/>
        <v>10</v>
      </c>
      <c r="T313" s="17" t="str">
        <f t="shared" si="25"/>
        <v>% of his match fee</v>
      </c>
    </row>
    <row r="314" spans="1:20" x14ac:dyDescent="0.3">
      <c r="A314" s="28" t="s">
        <v>520</v>
      </c>
      <c r="B314" s="11" t="s">
        <v>18</v>
      </c>
      <c r="C314" s="15" t="s">
        <v>19</v>
      </c>
      <c r="D314" s="10" t="s">
        <v>9</v>
      </c>
      <c r="E314" s="17" t="s">
        <v>35</v>
      </c>
      <c r="F314" s="17" t="s">
        <v>30</v>
      </c>
      <c r="G314" s="18" t="s">
        <v>356</v>
      </c>
      <c r="H314" s="19">
        <v>39248</v>
      </c>
      <c r="I314" s="17" t="str">
        <f t="shared" si="21"/>
        <v>England</v>
      </c>
      <c r="J314" s="18" t="str">
        <f t="shared" si="17"/>
        <v>were</v>
      </c>
      <c r="K314" s="10">
        <v>1</v>
      </c>
      <c r="L314" s="18" t="str">
        <f t="shared" si="18"/>
        <v>overs short of target.</v>
      </c>
      <c r="M314" s="18" t="str">
        <f t="shared" si="19"/>
        <v>fined</v>
      </c>
      <c r="N314" s="10">
        <v>5</v>
      </c>
      <c r="O314" s="18" t="str">
        <f t="shared" si="20"/>
        <v>% of each player's match fee</v>
      </c>
      <c r="P314" s="18" t="str">
        <f t="shared" si="22"/>
        <v>PLUS</v>
      </c>
      <c r="Q314" s="14" t="s">
        <v>503</v>
      </c>
      <c r="R314" s="15" t="str">
        <f t="shared" si="23"/>
        <v>is to be fined</v>
      </c>
      <c r="S314" s="10">
        <f t="shared" si="24"/>
        <v>10</v>
      </c>
      <c r="T314" s="17" t="str">
        <f t="shared" si="25"/>
        <v>% of his match fee</v>
      </c>
    </row>
    <row r="315" spans="1:20" x14ac:dyDescent="0.3">
      <c r="A315" s="17" t="s">
        <v>521</v>
      </c>
      <c r="B315" s="11" t="s">
        <v>18</v>
      </c>
      <c r="C315" s="15" t="s">
        <v>19</v>
      </c>
      <c r="D315" s="10" t="s">
        <v>9</v>
      </c>
      <c r="E315" s="17" t="s">
        <v>39</v>
      </c>
      <c r="F315" s="17" t="s">
        <v>36</v>
      </c>
      <c r="G315" s="18" t="s">
        <v>211</v>
      </c>
      <c r="H315" s="19">
        <v>39318</v>
      </c>
      <c r="I315" s="17" t="str">
        <f t="shared" si="21"/>
        <v>England</v>
      </c>
      <c r="J315" s="18" t="str">
        <f t="shared" si="17"/>
        <v>were</v>
      </c>
      <c r="K315" s="10">
        <v>3</v>
      </c>
      <c r="L315" s="18" t="str">
        <f t="shared" si="18"/>
        <v>overs short of target.</v>
      </c>
      <c r="M315" s="18" t="str">
        <f t="shared" si="19"/>
        <v>fined</v>
      </c>
      <c r="N315" s="10">
        <v>15</v>
      </c>
      <c r="O315" s="18" t="str">
        <f t="shared" si="20"/>
        <v>% of each player's match fee</v>
      </c>
      <c r="P315" s="18" t="str">
        <f t="shared" si="22"/>
        <v>PLUS</v>
      </c>
      <c r="Q315" s="14" t="s">
        <v>522</v>
      </c>
      <c r="R315" s="15" t="str">
        <f t="shared" si="23"/>
        <v>is to be fined</v>
      </c>
      <c r="S315" s="10" t="s">
        <v>523</v>
      </c>
      <c r="T315" s="17" t="str">
        <f t="shared" si="25"/>
        <v>% of his match fee</v>
      </c>
    </row>
    <row r="316" spans="1:20" x14ac:dyDescent="0.3">
      <c r="A316" s="28" t="s">
        <v>524</v>
      </c>
      <c r="B316" s="11" t="s">
        <v>33</v>
      </c>
      <c r="C316" s="15" t="s">
        <v>43</v>
      </c>
      <c r="D316" s="10" t="s">
        <v>9</v>
      </c>
      <c r="E316" s="17" t="s">
        <v>35</v>
      </c>
      <c r="F316" s="17" t="s">
        <v>525</v>
      </c>
      <c r="G316" s="18" t="s">
        <v>107</v>
      </c>
      <c r="H316" s="19">
        <v>39336</v>
      </c>
      <c r="I316" s="17" t="str">
        <f t="shared" si="21"/>
        <v>West Indies</v>
      </c>
      <c r="J316" s="18" t="str">
        <f t="shared" si="17"/>
        <v>were</v>
      </c>
      <c r="K316" s="10">
        <v>2</v>
      </c>
      <c r="L316" s="18" t="str">
        <f t="shared" si="18"/>
        <v>overs short of target.</v>
      </c>
      <c r="M316" s="18" t="str">
        <f t="shared" si="19"/>
        <v>fined</v>
      </c>
      <c r="N316" s="10">
        <v>10</v>
      </c>
      <c r="O316" s="18" t="str">
        <f t="shared" si="20"/>
        <v>% of each player's match fee</v>
      </c>
      <c r="P316" s="18" t="str">
        <f t="shared" si="22"/>
        <v>PLUS</v>
      </c>
      <c r="Q316" s="14" t="s">
        <v>515</v>
      </c>
      <c r="R316" s="15" t="str">
        <f t="shared" si="23"/>
        <v>is to be fined</v>
      </c>
      <c r="S316" s="10">
        <f t="shared" si="24"/>
        <v>20</v>
      </c>
      <c r="T316" s="17" t="str">
        <f t="shared" si="25"/>
        <v>% of his match fee</v>
      </c>
    </row>
    <row r="317" spans="1:20" x14ac:dyDescent="0.3">
      <c r="A317" s="17" t="s">
        <v>526</v>
      </c>
      <c r="B317" s="11" t="s">
        <v>49</v>
      </c>
      <c r="C317" s="15" t="s">
        <v>43</v>
      </c>
      <c r="D317" s="10" t="s">
        <v>9</v>
      </c>
      <c r="E317" s="17" t="s">
        <v>39</v>
      </c>
      <c r="F317" s="17" t="s">
        <v>525</v>
      </c>
      <c r="G317" s="18" t="s">
        <v>109</v>
      </c>
      <c r="H317" s="19">
        <v>39345</v>
      </c>
      <c r="I317" s="17" t="str">
        <f t="shared" si="21"/>
        <v>India</v>
      </c>
      <c r="J317" s="18" t="str">
        <f t="shared" si="17"/>
        <v>were</v>
      </c>
      <c r="K317" s="10">
        <v>2</v>
      </c>
      <c r="L317" s="18" t="str">
        <f t="shared" si="18"/>
        <v>overs short of target.</v>
      </c>
      <c r="M317" s="18" t="str">
        <f t="shared" si="19"/>
        <v>fined</v>
      </c>
      <c r="N317" s="10">
        <v>10</v>
      </c>
      <c r="O317" s="18" t="str">
        <f t="shared" si="20"/>
        <v>% of each player's match fee</v>
      </c>
      <c r="P317" s="18" t="str">
        <f t="shared" si="22"/>
        <v>PLUS</v>
      </c>
      <c r="Q317" s="14" t="s">
        <v>527</v>
      </c>
      <c r="R317" s="15" t="str">
        <f t="shared" si="23"/>
        <v>is to be fined</v>
      </c>
      <c r="S317" s="10">
        <f t="shared" si="24"/>
        <v>20</v>
      </c>
      <c r="T317" s="17" t="str">
        <f t="shared" si="25"/>
        <v>% of his match fee</v>
      </c>
    </row>
    <row r="318" spans="1:20" x14ac:dyDescent="0.3">
      <c r="A318" s="28" t="s">
        <v>528</v>
      </c>
      <c r="B318" s="11" t="s">
        <v>49</v>
      </c>
      <c r="C318" s="15" t="s">
        <v>34</v>
      </c>
      <c r="D318" s="10" t="s">
        <v>9</v>
      </c>
      <c r="E318" s="17" t="s">
        <v>39</v>
      </c>
      <c r="F318" s="17" t="s">
        <v>525</v>
      </c>
      <c r="G318" s="18" t="s">
        <v>109</v>
      </c>
      <c r="H318" s="19">
        <v>39347</v>
      </c>
      <c r="I318" s="17" t="str">
        <f t="shared" si="21"/>
        <v>India</v>
      </c>
      <c r="J318" s="18" t="str">
        <f>IF(B318&lt;&gt;"","were","")</f>
        <v>were</v>
      </c>
      <c r="K318" s="10">
        <v>1</v>
      </c>
      <c r="L318" s="18" t="str">
        <f t="shared" ref="L318:L381" si="26">IF(B318&lt;&gt;"","overs short of target.","")</f>
        <v>overs short of target.</v>
      </c>
      <c r="M318" s="18" t="str">
        <f t="shared" ref="M318:M381" si="27">IF(B318&lt;&gt;"","fined","")</f>
        <v>fined</v>
      </c>
      <c r="N318" s="10">
        <v>5</v>
      </c>
      <c r="O318" s="18" t="str">
        <f t="shared" ref="O318:O381" si="28">IF(B318&lt;&gt;"","% of each player's match fee","")</f>
        <v>% of each player's match fee</v>
      </c>
      <c r="P318" s="18" t="str">
        <f t="shared" si="22"/>
        <v>PLUS</v>
      </c>
      <c r="Q318" s="14" t="s">
        <v>527</v>
      </c>
      <c r="R318" s="15" t="str">
        <f t="shared" si="23"/>
        <v>is to be fined</v>
      </c>
      <c r="S318" s="10">
        <f t="shared" si="24"/>
        <v>10</v>
      </c>
      <c r="T318" s="17" t="str">
        <f t="shared" si="25"/>
        <v>% of his match fee</v>
      </c>
    </row>
    <row r="319" spans="1:20" x14ac:dyDescent="0.3">
      <c r="A319" s="17" t="s">
        <v>529</v>
      </c>
      <c r="B319" s="11" t="s">
        <v>18</v>
      </c>
      <c r="C319" s="15" t="s">
        <v>10</v>
      </c>
      <c r="D319" s="10" t="s">
        <v>9</v>
      </c>
      <c r="E319" s="17" t="s">
        <v>19</v>
      </c>
      <c r="F319" s="17" t="s">
        <v>36</v>
      </c>
      <c r="G319" s="18" t="s">
        <v>530</v>
      </c>
      <c r="H319" s="19">
        <v>39365</v>
      </c>
      <c r="I319" s="17" t="str">
        <f t="shared" si="21"/>
        <v>England</v>
      </c>
      <c r="J319" s="18" t="str">
        <f>IF(B319&lt;&gt;"","were","")</f>
        <v>were</v>
      </c>
      <c r="K319" s="10">
        <v>1</v>
      </c>
      <c r="L319" s="18" t="str">
        <f t="shared" si="26"/>
        <v>overs short of target.</v>
      </c>
      <c r="M319" s="18" t="str">
        <f t="shared" si="27"/>
        <v>fined</v>
      </c>
      <c r="N319" s="10">
        <v>5</v>
      </c>
      <c r="O319" s="18" t="str">
        <f t="shared" si="28"/>
        <v>% of each player's match fee</v>
      </c>
      <c r="P319" s="18" t="str">
        <f t="shared" si="22"/>
        <v>PLUS</v>
      </c>
      <c r="Q319" s="14" t="s">
        <v>522</v>
      </c>
      <c r="R319" s="15" t="str">
        <f t="shared" si="23"/>
        <v>is to be fined</v>
      </c>
      <c r="S319" s="10">
        <f t="shared" si="24"/>
        <v>10</v>
      </c>
      <c r="T319" s="17" t="str">
        <f t="shared" si="25"/>
        <v>% of his match fee</v>
      </c>
    </row>
    <row r="320" spans="1:20" x14ac:dyDescent="0.3">
      <c r="A320" s="28" t="s">
        <v>531</v>
      </c>
      <c r="B320" s="11" t="s">
        <v>7</v>
      </c>
      <c r="C320" s="15" t="s">
        <v>8</v>
      </c>
      <c r="D320" s="10" t="s">
        <v>9</v>
      </c>
      <c r="E320" s="17" t="s">
        <v>43</v>
      </c>
      <c r="F320" s="17" t="s">
        <v>36</v>
      </c>
      <c r="G320" s="18" t="s">
        <v>148</v>
      </c>
      <c r="H320" s="19">
        <v>39375</v>
      </c>
      <c r="I320" s="17" t="str">
        <f t="shared" ref="I320:I346" si="29">IF(B320&lt;&gt;"",B320,"")</f>
        <v>Pakistan</v>
      </c>
      <c r="J320" s="18" t="str">
        <f>IF(B320&lt;&gt;"","were","")</f>
        <v>were</v>
      </c>
      <c r="K320" s="10">
        <v>3</v>
      </c>
      <c r="L320" s="18" t="str">
        <f t="shared" si="26"/>
        <v>overs short of target.</v>
      </c>
      <c r="M320" s="18" t="str">
        <f t="shared" si="27"/>
        <v>fined</v>
      </c>
      <c r="N320" s="10">
        <v>15</v>
      </c>
      <c r="O320" s="18" t="str">
        <f t="shared" si="28"/>
        <v>% of each player's match fee</v>
      </c>
      <c r="P320" s="18" t="str">
        <f t="shared" si="22"/>
        <v>PLUS</v>
      </c>
      <c r="Q320" s="36" t="s">
        <v>532</v>
      </c>
      <c r="R320" s="15" t="str">
        <f t="shared" si="23"/>
        <v>is to be fined</v>
      </c>
      <c r="S320" s="10">
        <v>50</v>
      </c>
      <c r="T320" s="17" t="str">
        <f t="shared" si="25"/>
        <v>% of his match fee</v>
      </c>
    </row>
    <row r="321" spans="1:20" x14ac:dyDescent="0.3">
      <c r="A321" s="28" t="s">
        <v>533</v>
      </c>
      <c r="B321" s="11" t="s">
        <v>49</v>
      </c>
      <c r="C321" s="15" t="s">
        <v>39</v>
      </c>
      <c r="D321" s="10" t="s">
        <v>424</v>
      </c>
      <c r="E321" s="17" t="s">
        <v>8</v>
      </c>
      <c r="F321" s="17" t="s">
        <v>36</v>
      </c>
      <c r="G321" s="18" t="s">
        <v>150</v>
      </c>
      <c r="H321" s="19">
        <v>39394</v>
      </c>
      <c r="I321" s="17" t="s">
        <v>49</v>
      </c>
      <c r="J321" s="18" t="s">
        <v>13</v>
      </c>
      <c r="K321" s="10">
        <v>1</v>
      </c>
      <c r="L321" s="18" t="s">
        <v>14</v>
      </c>
      <c r="M321" s="18" t="s">
        <v>534</v>
      </c>
      <c r="N321" s="10">
        <v>5</v>
      </c>
      <c r="O321" s="18" t="s">
        <v>16</v>
      </c>
      <c r="P321" s="18" t="s">
        <v>535</v>
      </c>
      <c r="Q321" s="14" t="s">
        <v>527</v>
      </c>
      <c r="R321" s="15" t="s">
        <v>536</v>
      </c>
      <c r="S321" s="10">
        <f>IF(N321&lt;&gt;0,N321*2,"")</f>
        <v>10</v>
      </c>
      <c r="T321" s="17" t="s">
        <v>537</v>
      </c>
    </row>
    <row r="322" spans="1:20" x14ac:dyDescent="0.3">
      <c r="A322" s="17" t="s">
        <v>538</v>
      </c>
      <c r="B322" s="11" t="s">
        <v>7</v>
      </c>
      <c r="C322" s="15" t="s">
        <v>39</v>
      </c>
      <c r="D322" s="10" t="s">
        <v>9</v>
      </c>
      <c r="E322" s="17" t="s">
        <v>8</v>
      </c>
      <c r="F322" s="17" t="s">
        <v>36</v>
      </c>
      <c r="G322" s="18" t="s">
        <v>150</v>
      </c>
      <c r="H322" s="19">
        <v>39394</v>
      </c>
      <c r="I322" s="17" t="s">
        <v>7</v>
      </c>
      <c r="J322" s="18" t="s">
        <v>13</v>
      </c>
      <c r="K322" s="10">
        <v>1</v>
      </c>
      <c r="L322" s="18" t="s">
        <v>14</v>
      </c>
      <c r="M322" s="18" t="s">
        <v>534</v>
      </c>
      <c r="N322" s="10">
        <v>5</v>
      </c>
      <c r="O322" s="18" t="s">
        <v>16</v>
      </c>
      <c r="P322" s="18" t="s">
        <v>535</v>
      </c>
      <c r="Q322" s="14" t="s">
        <v>510</v>
      </c>
      <c r="R322" s="15" t="s">
        <v>536</v>
      </c>
      <c r="S322" s="10">
        <f>IF(N322&lt;&gt;0,N322*2,"")</f>
        <v>10</v>
      </c>
      <c r="T322" s="17" t="s">
        <v>537</v>
      </c>
    </row>
    <row r="323" spans="1:20" x14ac:dyDescent="0.3">
      <c r="A323" s="17" t="s">
        <v>539</v>
      </c>
      <c r="B323" s="11" t="s">
        <v>85</v>
      </c>
      <c r="C323" s="15" t="s">
        <v>34</v>
      </c>
      <c r="D323" s="10" t="s">
        <v>9</v>
      </c>
      <c r="E323" s="17" t="s">
        <v>10</v>
      </c>
      <c r="F323" s="17" t="s">
        <v>30</v>
      </c>
      <c r="G323" s="18" t="s">
        <v>154</v>
      </c>
      <c r="H323" s="19">
        <v>39402</v>
      </c>
      <c r="I323" s="17" t="str">
        <f t="shared" si="29"/>
        <v>Australia</v>
      </c>
      <c r="J323" s="18" t="str">
        <f t="shared" ref="J323:J346" si="30">IF(B323&lt;&gt;"","were","")</f>
        <v>were</v>
      </c>
      <c r="K323" s="10">
        <v>2</v>
      </c>
      <c r="L323" s="18" t="str">
        <f t="shared" si="26"/>
        <v>overs short of target.</v>
      </c>
      <c r="M323" s="18" t="str">
        <f t="shared" si="27"/>
        <v>fined</v>
      </c>
      <c r="N323" s="10">
        <v>5</v>
      </c>
      <c r="O323" s="18" t="str">
        <f t="shared" si="28"/>
        <v>% of each player's match fee</v>
      </c>
      <c r="P323" s="18" t="str">
        <f t="shared" si="22"/>
        <v>PLUS</v>
      </c>
      <c r="Q323" s="14" t="s">
        <v>478</v>
      </c>
      <c r="R323" s="15" t="str">
        <f t="shared" si="23"/>
        <v>is to be fined</v>
      </c>
      <c r="S323" s="10">
        <f t="shared" si="24"/>
        <v>10</v>
      </c>
      <c r="T323" s="17" t="str">
        <f t="shared" si="25"/>
        <v>% of his match fee</v>
      </c>
    </row>
    <row r="324" spans="1:20" x14ac:dyDescent="0.3">
      <c r="A324" s="28" t="s">
        <v>540</v>
      </c>
      <c r="B324" s="11" t="s">
        <v>7</v>
      </c>
      <c r="C324" s="15" t="s">
        <v>39</v>
      </c>
      <c r="D324" s="10" t="s">
        <v>9</v>
      </c>
      <c r="E324" s="17" t="s">
        <v>8</v>
      </c>
      <c r="F324" s="17" t="s">
        <v>30</v>
      </c>
      <c r="G324" s="18" t="s">
        <v>541</v>
      </c>
      <c r="H324" s="19">
        <v>39408</v>
      </c>
      <c r="I324" s="17" t="str">
        <f t="shared" si="29"/>
        <v>Pakistan</v>
      </c>
      <c r="J324" s="18" t="str">
        <f t="shared" si="30"/>
        <v>were</v>
      </c>
      <c r="K324" s="10">
        <v>3</v>
      </c>
      <c r="L324" s="18" t="str">
        <f t="shared" si="26"/>
        <v>overs short of target.</v>
      </c>
      <c r="M324" s="18" t="str">
        <f t="shared" si="27"/>
        <v>fined</v>
      </c>
      <c r="N324" s="10">
        <v>15</v>
      </c>
      <c r="O324" s="18" t="str">
        <f t="shared" si="28"/>
        <v>% of each player's match fee</v>
      </c>
      <c r="P324" s="18" t="str">
        <f t="shared" si="22"/>
        <v>PLUS</v>
      </c>
      <c r="Q324" s="14" t="s">
        <v>510</v>
      </c>
      <c r="R324" s="15" t="str">
        <f t="shared" si="23"/>
        <v>is to be fined</v>
      </c>
      <c r="S324" s="10">
        <f t="shared" si="24"/>
        <v>30</v>
      </c>
      <c r="T324" s="17" t="str">
        <f t="shared" si="25"/>
        <v>% of his match fee</v>
      </c>
    </row>
    <row r="325" spans="1:20" x14ac:dyDescent="0.3">
      <c r="A325" s="28" t="s">
        <v>542</v>
      </c>
      <c r="B325" s="11" t="s">
        <v>18</v>
      </c>
      <c r="C325" s="15" t="s">
        <v>10</v>
      </c>
      <c r="D325" s="10" t="s">
        <v>9</v>
      </c>
      <c r="E325" s="17" t="s">
        <v>19</v>
      </c>
      <c r="F325" s="17" t="s">
        <v>30</v>
      </c>
      <c r="G325" s="18" t="s">
        <v>291</v>
      </c>
      <c r="H325" s="19">
        <v>39434</v>
      </c>
      <c r="I325" s="17" t="str">
        <f t="shared" si="29"/>
        <v>England</v>
      </c>
      <c r="J325" s="18" t="str">
        <f t="shared" si="30"/>
        <v>were</v>
      </c>
      <c r="K325" s="10">
        <v>4</v>
      </c>
      <c r="L325" s="18" t="str">
        <f t="shared" si="26"/>
        <v>overs short of target.</v>
      </c>
      <c r="M325" s="18" t="str">
        <f t="shared" si="27"/>
        <v>fined</v>
      </c>
      <c r="N325" s="10">
        <v>20</v>
      </c>
      <c r="O325" s="18" t="str">
        <f t="shared" si="28"/>
        <v>% of each player's match fee</v>
      </c>
      <c r="P325" s="18" t="str">
        <f t="shared" si="22"/>
        <v>PLUS</v>
      </c>
      <c r="Q325" s="14" t="s">
        <v>503</v>
      </c>
      <c r="R325" s="15" t="str">
        <f t="shared" si="23"/>
        <v>is to be fined</v>
      </c>
      <c r="S325" s="10">
        <f t="shared" si="24"/>
        <v>40</v>
      </c>
      <c r="T325" s="17" t="str">
        <f t="shared" si="25"/>
        <v>% of his match fee</v>
      </c>
    </row>
    <row r="326" spans="1:20" x14ac:dyDescent="0.3">
      <c r="A326" s="28" t="s">
        <v>543</v>
      </c>
      <c r="B326" s="11" t="s">
        <v>42</v>
      </c>
      <c r="C326" s="15" t="s">
        <v>43</v>
      </c>
      <c r="D326" s="10" t="s">
        <v>9</v>
      </c>
      <c r="E326" s="17" t="s">
        <v>35</v>
      </c>
      <c r="F326" s="17" t="s">
        <v>30</v>
      </c>
      <c r="G326" s="18" t="s">
        <v>64</v>
      </c>
      <c r="H326" s="19" t="s">
        <v>544</v>
      </c>
      <c r="I326" s="17" t="str">
        <f t="shared" si="29"/>
        <v>South Africa</v>
      </c>
      <c r="J326" s="18" t="str">
        <f t="shared" si="30"/>
        <v>were</v>
      </c>
      <c r="K326" s="10">
        <v>1</v>
      </c>
      <c r="L326" s="18" t="str">
        <f t="shared" si="26"/>
        <v>overs short of target.</v>
      </c>
      <c r="M326" s="18" t="str">
        <f t="shared" si="27"/>
        <v>fined</v>
      </c>
      <c r="N326" s="10">
        <v>5</v>
      </c>
      <c r="O326" s="18" t="str">
        <f t="shared" si="28"/>
        <v>% of each player's match fee</v>
      </c>
      <c r="P326" s="18" t="str">
        <f t="shared" si="22"/>
        <v>PLUS</v>
      </c>
      <c r="Q326" s="14" t="s">
        <v>499</v>
      </c>
      <c r="R326" s="15" t="str">
        <f t="shared" si="23"/>
        <v>is to be fined</v>
      </c>
      <c r="S326" s="10">
        <f t="shared" si="24"/>
        <v>10</v>
      </c>
      <c r="T326" s="17" t="str">
        <f t="shared" si="25"/>
        <v>% of his match fee</v>
      </c>
    </row>
    <row r="327" spans="1:20" x14ac:dyDescent="0.3">
      <c r="A327" s="28" t="s">
        <v>545</v>
      </c>
      <c r="B327" s="11" t="s">
        <v>85</v>
      </c>
      <c r="C327" s="15" t="s">
        <v>34</v>
      </c>
      <c r="D327" s="10" t="s">
        <v>9</v>
      </c>
      <c r="E327" s="17" t="s">
        <v>39</v>
      </c>
      <c r="F327" s="17" t="s">
        <v>30</v>
      </c>
      <c r="G327" s="18" t="s">
        <v>91</v>
      </c>
      <c r="H327" s="19" t="s">
        <v>546</v>
      </c>
      <c r="I327" s="17" t="str">
        <f t="shared" si="29"/>
        <v>Australia</v>
      </c>
      <c r="J327" s="18" t="str">
        <f t="shared" si="30"/>
        <v>were</v>
      </c>
      <c r="K327" s="10">
        <v>2</v>
      </c>
      <c r="L327" s="18" t="str">
        <f t="shared" si="26"/>
        <v>overs short of target.</v>
      </c>
      <c r="M327" s="18" t="str">
        <f t="shared" si="27"/>
        <v>fined</v>
      </c>
      <c r="N327" s="10">
        <v>10</v>
      </c>
      <c r="O327" s="18" t="str">
        <f t="shared" si="28"/>
        <v>% of each player's match fee</v>
      </c>
      <c r="P327" s="18" t="str">
        <f t="shared" si="22"/>
        <v>PLUS</v>
      </c>
      <c r="Q327" s="14" t="s">
        <v>478</v>
      </c>
      <c r="R327" s="15" t="str">
        <f t="shared" si="23"/>
        <v>is to be fined</v>
      </c>
      <c r="S327" s="10">
        <f t="shared" si="24"/>
        <v>20</v>
      </c>
      <c r="T327" s="17" t="str">
        <f t="shared" si="25"/>
        <v>% of his match fee</v>
      </c>
    </row>
    <row r="328" spans="1:20" x14ac:dyDescent="0.3">
      <c r="A328" s="28" t="s">
        <v>547</v>
      </c>
      <c r="B328" s="11" t="s">
        <v>33</v>
      </c>
      <c r="C328" s="15" t="s">
        <v>43</v>
      </c>
      <c r="D328" s="10" t="s">
        <v>9</v>
      </c>
      <c r="E328" s="17" t="s">
        <v>35</v>
      </c>
      <c r="F328" s="17" t="s">
        <v>36</v>
      </c>
      <c r="G328" s="18" t="s">
        <v>109</v>
      </c>
      <c r="H328" s="19">
        <v>39479</v>
      </c>
      <c r="I328" s="17" t="str">
        <f t="shared" si="29"/>
        <v>West Indies</v>
      </c>
      <c r="J328" s="18" t="str">
        <f t="shared" si="30"/>
        <v>were</v>
      </c>
      <c r="K328" s="10">
        <v>1</v>
      </c>
      <c r="L328" s="18" t="str">
        <f t="shared" si="26"/>
        <v>overs short of target.</v>
      </c>
      <c r="M328" s="18" t="str">
        <f t="shared" si="27"/>
        <v>fined</v>
      </c>
      <c r="N328" s="10">
        <v>5</v>
      </c>
      <c r="O328" s="18" t="str">
        <f t="shared" si="28"/>
        <v>% of each player's match fee</v>
      </c>
      <c r="P328" s="18" t="str">
        <f t="shared" si="22"/>
        <v>PLUS</v>
      </c>
      <c r="Q328" s="14" t="s">
        <v>548</v>
      </c>
      <c r="R328" s="15" t="str">
        <f t="shared" si="23"/>
        <v>is to be fined</v>
      </c>
      <c r="S328" s="10">
        <f t="shared" si="24"/>
        <v>10</v>
      </c>
      <c r="T328" s="17" t="str">
        <f t="shared" si="25"/>
        <v>% of his match fee</v>
      </c>
    </row>
    <row r="329" spans="1:20" x14ac:dyDescent="0.3">
      <c r="A329" s="28" t="s">
        <v>549</v>
      </c>
      <c r="B329" s="11" t="s">
        <v>61</v>
      </c>
      <c r="C329" s="15" t="s">
        <v>10</v>
      </c>
      <c r="D329" s="10" t="s">
        <v>9</v>
      </c>
      <c r="E329" s="17" t="s">
        <v>39</v>
      </c>
      <c r="F329" s="17" t="s">
        <v>36</v>
      </c>
      <c r="G329" s="18" t="s">
        <v>83</v>
      </c>
      <c r="H329" s="19">
        <v>39497</v>
      </c>
      <c r="I329" s="17" t="str">
        <f t="shared" si="29"/>
        <v>Sri Lanka</v>
      </c>
      <c r="J329" s="18" t="str">
        <f t="shared" si="30"/>
        <v>were</v>
      </c>
      <c r="K329" s="10">
        <v>2</v>
      </c>
      <c r="L329" s="18" t="str">
        <f t="shared" si="26"/>
        <v>overs short of target.</v>
      </c>
      <c r="M329" s="18" t="str">
        <f t="shared" si="27"/>
        <v>fined</v>
      </c>
      <c r="N329" s="10">
        <v>10</v>
      </c>
      <c r="O329" s="18" t="str">
        <f t="shared" si="28"/>
        <v>% of each player's match fee</v>
      </c>
      <c r="P329" s="18" t="str">
        <f t="shared" si="22"/>
        <v>PLUS</v>
      </c>
      <c r="Q329" s="14" t="s">
        <v>473</v>
      </c>
      <c r="R329" s="15" t="str">
        <f t="shared" si="23"/>
        <v>is to be fined</v>
      </c>
      <c r="S329" s="10">
        <f t="shared" si="24"/>
        <v>20</v>
      </c>
      <c r="T329" s="17" t="str">
        <f t="shared" si="25"/>
        <v>% of his match fee</v>
      </c>
    </row>
    <row r="330" spans="1:20" x14ac:dyDescent="0.3">
      <c r="A330" s="28" t="s">
        <v>550</v>
      </c>
      <c r="B330" s="11" t="s">
        <v>49</v>
      </c>
      <c r="C330" s="15" t="s">
        <v>39</v>
      </c>
      <c r="D330" s="10" t="s">
        <v>9</v>
      </c>
      <c r="E330" s="17" t="s">
        <v>10</v>
      </c>
      <c r="F330" s="17" t="s">
        <v>36</v>
      </c>
      <c r="G330" s="18" t="s">
        <v>83</v>
      </c>
      <c r="H330" s="19">
        <v>39497</v>
      </c>
      <c r="I330" s="17" t="str">
        <f t="shared" si="29"/>
        <v>India</v>
      </c>
      <c r="J330" s="18" t="str">
        <f t="shared" si="30"/>
        <v>were</v>
      </c>
      <c r="K330" s="10">
        <v>1</v>
      </c>
      <c r="L330" s="18" t="str">
        <f t="shared" si="26"/>
        <v>overs short of target.</v>
      </c>
      <c r="M330" s="18" t="str">
        <f t="shared" si="27"/>
        <v>fined</v>
      </c>
      <c r="N330" s="10">
        <v>5</v>
      </c>
      <c r="O330" s="18" t="str">
        <f t="shared" si="28"/>
        <v>% of each player's match fee</v>
      </c>
      <c r="P330" s="18" t="str">
        <f t="shared" si="22"/>
        <v>PLUS</v>
      </c>
      <c r="Q330" s="14" t="s">
        <v>527</v>
      </c>
      <c r="R330" s="15" t="str">
        <f t="shared" si="23"/>
        <v>is to be fined</v>
      </c>
      <c r="S330" s="10">
        <f t="shared" si="24"/>
        <v>10</v>
      </c>
      <c r="T330" s="17" t="str">
        <f t="shared" si="25"/>
        <v>% of his match fee</v>
      </c>
    </row>
    <row r="331" spans="1:20" x14ac:dyDescent="0.3">
      <c r="A331" s="28" t="s">
        <v>551</v>
      </c>
      <c r="B331" s="11" t="s">
        <v>18</v>
      </c>
      <c r="C331" s="15" t="s">
        <v>19</v>
      </c>
      <c r="D331" s="10" t="s">
        <v>9</v>
      </c>
      <c r="E331" s="17" t="s">
        <v>29</v>
      </c>
      <c r="F331" s="17" t="s">
        <v>36</v>
      </c>
      <c r="G331" s="18" t="s">
        <v>117</v>
      </c>
      <c r="H331" s="19">
        <v>39498</v>
      </c>
      <c r="I331" s="17" t="str">
        <f t="shared" si="29"/>
        <v>England</v>
      </c>
      <c r="J331" s="18" t="str">
        <f t="shared" si="30"/>
        <v>were</v>
      </c>
      <c r="K331" s="10">
        <v>2</v>
      </c>
      <c r="L331" s="18" t="str">
        <f t="shared" si="26"/>
        <v>overs short of target.</v>
      </c>
      <c r="M331" s="18" t="str">
        <f t="shared" si="27"/>
        <v>fined</v>
      </c>
      <c r="N331" s="10">
        <v>10</v>
      </c>
      <c r="O331" s="18" t="str">
        <f t="shared" si="28"/>
        <v>% of each player's match fee</v>
      </c>
      <c r="P331" s="18" t="str">
        <f t="shared" si="22"/>
        <v>PLUS</v>
      </c>
      <c r="Q331" s="14" t="s">
        <v>522</v>
      </c>
      <c r="R331" s="15" t="str">
        <f t="shared" si="23"/>
        <v>is to be fined</v>
      </c>
      <c r="S331" s="10">
        <f t="shared" si="24"/>
        <v>20</v>
      </c>
      <c r="T331" s="17" t="str">
        <f t="shared" si="25"/>
        <v>% of his match fee</v>
      </c>
    </row>
    <row r="332" spans="1:20" x14ac:dyDescent="0.3">
      <c r="A332" s="28" t="s">
        <v>552</v>
      </c>
      <c r="B332" s="11" t="s">
        <v>42</v>
      </c>
      <c r="C332" s="15" t="s">
        <v>216</v>
      </c>
      <c r="D332" s="10" t="s">
        <v>9</v>
      </c>
      <c r="E332" s="17" t="s">
        <v>43</v>
      </c>
      <c r="F332" s="17" t="s">
        <v>30</v>
      </c>
      <c r="G332" s="18" t="s">
        <v>185</v>
      </c>
      <c r="H332" s="19" t="s">
        <v>553</v>
      </c>
      <c r="I332" s="17" t="str">
        <f t="shared" si="29"/>
        <v>South Africa</v>
      </c>
      <c r="J332" s="18" t="str">
        <f t="shared" si="30"/>
        <v>were</v>
      </c>
      <c r="K332" s="10">
        <v>3</v>
      </c>
      <c r="L332" s="18" t="str">
        <f t="shared" si="26"/>
        <v>overs short of target.</v>
      </c>
      <c r="M332" s="18" t="str">
        <f t="shared" si="27"/>
        <v>fined</v>
      </c>
      <c r="N332" s="10">
        <v>15</v>
      </c>
      <c r="O332" s="18" t="str">
        <f t="shared" si="28"/>
        <v>% of each player's match fee</v>
      </c>
      <c r="P332" s="18" t="str">
        <f t="shared" si="22"/>
        <v>PLUS</v>
      </c>
      <c r="Q332" s="14" t="s">
        <v>554</v>
      </c>
      <c r="R332" s="15" t="str">
        <f t="shared" si="23"/>
        <v>is to be fined</v>
      </c>
      <c r="S332" s="10">
        <f t="shared" si="24"/>
        <v>30</v>
      </c>
      <c r="T332" s="17" t="str">
        <f t="shared" si="25"/>
        <v>% of his match fee</v>
      </c>
    </row>
    <row r="333" spans="1:20" x14ac:dyDescent="0.3">
      <c r="A333" s="28" t="s">
        <v>555</v>
      </c>
      <c r="B333" s="11" t="s">
        <v>85</v>
      </c>
      <c r="C333" s="15" t="s">
        <v>34</v>
      </c>
      <c r="D333" s="10" t="s">
        <v>9</v>
      </c>
      <c r="E333" s="17" t="s">
        <v>39</v>
      </c>
      <c r="F333" s="17" t="s">
        <v>36</v>
      </c>
      <c r="G333" s="18" t="s">
        <v>111</v>
      </c>
      <c r="H333" s="19">
        <v>39502</v>
      </c>
      <c r="I333" s="17" t="str">
        <f t="shared" si="29"/>
        <v>Australia</v>
      </c>
      <c r="J333" s="18" t="str">
        <f t="shared" si="30"/>
        <v>were</v>
      </c>
      <c r="K333" s="10">
        <v>2</v>
      </c>
      <c r="L333" s="18" t="str">
        <f t="shared" si="26"/>
        <v>overs short of target.</v>
      </c>
      <c r="M333" s="18" t="str">
        <f t="shared" si="27"/>
        <v>fined</v>
      </c>
      <c r="N333" s="10">
        <v>10</v>
      </c>
      <c r="O333" s="18" t="str">
        <f t="shared" si="28"/>
        <v>% of each player's match fee</v>
      </c>
      <c r="P333" s="18" t="str">
        <f t="shared" si="22"/>
        <v>PLUS</v>
      </c>
      <c r="Q333" s="14" t="s">
        <v>478</v>
      </c>
      <c r="R333" s="15" t="str">
        <f t="shared" si="23"/>
        <v>is to be fined</v>
      </c>
      <c r="S333" s="10">
        <f t="shared" si="24"/>
        <v>20</v>
      </c>
      <c r="T333" s="17" t="str">
        <f t="shared" si="25"/>
        <v>% of his match fee</v>
      </c>
    </row>
    <row r="334" spans="1:20" x14ac:dyDescent="0.3">
      <c r="A334" s="28" t="s">
        <v>556</v>
      </c>
      <c r="B334" s="11" t="s">
        <v>61</v>
      </c>
      <c r="C334" s="15" t="s">
        <v>495</v>
      </c>
      <c r="D334" s="10" t="s">
        <v>9</v>
      </c>
      <c r="E334" s="17" t="s">
        <v>34</v>
      </c>
      <c r="F334" s="17" t="s">
        <v>36</v>
      </c>
      <c r="G334" s="18" t="s">
        <v>45</v>
      </c>
      <c r="H334" s="19">
        <v>39507</v>
      </c>
      <c r="I334" s="17" t="str">
        <f t="shared" si="29"/>
        <v>Sri Lanka</v>
      </c>
      <c r="J334" s="18" t="str">
        <f t="shared" si="30"/>
        <v>were</v>
      </c>
      <c r="K334" s="10">
        <v>1</v>
      </c>
      <c r="L334" s="18" t="str">
        <f t="shared" si="26"/>
        <v>overs short of target.</v>
      </c>
      <c r="M334" s="18" t="str">
        <f t="shared" si="27"/>
        <v>fined</v>
      </c>
      <c r="N334" s="10">
        <v>5</v>
      </c>
      <c r="O334" s="18" t="str">
        <f t="shared" si="28"/>
        <v>% of each player's match fee</v>
      </c>
      <c r="P334" s="18" t="str">
        <f t="shared" si="22"/>
        <v>PLUS</v>
      </c>
      <c r="Q334" s="14" t="s">
        <v>473</v>
      </c>
      <c r="R334" s="15" t="str">
        <f t="shared" si="23"/>
        <v>is to be fined</v>
      </c>
      <c r="S334" s="10">
        <f t="shared" si="24"/>
        <v>10</v>
      </c>
      <c r="T334" s="17" t="str">
        <f t="shared" si="25"/>
        <v>% of his match fee</v>
      </c>
    </row>
    <row r="335" spans="1:20" x14ac:dyDescent="0.3">
      <c r="A335" s="28" t="s">
        <v>557</v>
      </c>
      <c r="B335" s="11" t="s">
        <v>42</v>
      </c>
      <c r="C335" s="15" t="s">
        <v>39</v>
      </c>
      <c r="D335" s="10" t="s">
        <v>9</v>
      </c>
      <c r="E335" s="17" t="s">
        <v>43</v>
      </c>
      <c r="F335" s="17" t="s">
        <v>30</v>
      </c>
      <c r="G335" s="18" t="s">
        <v>558</v>
      </c>
      <c r="H335" s="19">
        <v>39533</v>
      </c>
      <c r="I335" s="17" t="str">
        <f t="shared" si="29"/>
        <v>South Africa</v>
      </c>
      <c r="J335" s="18" t="str">
        <f t="shared" si="30"/>
        <v>were</v>
      </c>
      <c r="K335" s="10">
        <v>2</v>
      </c>
      <c r="L335" s="18" t="str">
        <f t="shared" si="26"/>
        <v>overs short of target.</v>
      </c>
      <c r="M335" s="18" t="str">
        <f t="shared" si="27"/>
        <v>fined</v>
      </c>
      <c r="N335" s="10">
        <v>10</v>
      </c>
      <c r="O335" s="18" t="str">
        <f t="shared" si="28"/>
        <v>% of each player's match fee</v>
      </c>
      <c r="P335" s="18" t="str">
        <f t="shared" si="22"/>
        <v>PLUS</v>
      </c>
      <c r="Q335" s="14" t="s">
        <v>499</v>
      </c>
      <c r="R335" s="15" t="str">
        <f t="shared" si="23"/>
        <v>is to be fined</v>
      </c>
      <c r="S335" s="10">
        <f t="shared" si="24"/>
        <v>20</v>
      </c>
      <c r="T335" s="17" t="str">
        <f t="shared" si="25"/>
        <v>% of his match fee</v>
      </c>
    </row>
    <row r="336" spans="1:20" x14ac:dyDescent="0.3">
      <c r="A336" s="28" t="s">
        <v>559</v>
      </c>
      <c r="B336" s="11" t="s">
        <v>33</v>
      </c>
      <c r="C336" s="15" t="s">
        <v>35</v>
      </c>
      <c r="D336" s="10" t="s">
        <v>9</v>
      </c>
      <c r="E336" s="17" t="s">
        <v>10</v>
      </c>
      <c r="F336" s="17" t="s">
        <v>30</v>
      </c>
      <c r="G336" s="18" t="s">
        <v>51</v>
      </c>
      <c r="H336" s="19">
        <v>39541</v>
      </c>
      <c r="I336" s="17" t="str">
        <f t="shared" si="29"/>
        <v>West Indies</v>
      </c>
      <c r="J336" s="18" t="str">
        <f t="shared" si="30"/>
        <v>were</v>
      </c>
      <c r="K336" s="10">
        <v>6</v>
      </c>
      <c r="L336" s="18" t="str">
        <f t="shared" si="26"/>
        <v>overs short of target.</v>
      </c>
      <c r="M336" s="18" t="str">
        <f t="shared" si="27"/>
        <v>fined</v>
      </c>
      <c r="N336" s="10">
        <v>35</v>
      </c>
      <c r="O336" s="18" t="str">
        <f t="shared" si="28"/>
        <v>% of each player's match fee</v>
      </c>
      <c r="P336" s="18" t="str">
        <f t="shared" si="22"/>
        <v>PLUS</v>
      </c>
      <c r="Q336" s="36" t="s">
        <v>560</v>
      </c>
      <c r="R336" s="15" t="str">
        <f t="shared" si="23"/>
        <v>is to be fined</v>
      </c>
      <c r="S336" s="10">
        <f t="shared" si="24"/>
        <v>70</v>
      </c>
      <c r="T336" s="17" t="str">
        <f t="shared" si="25"/>
        <v>% of his match fee</v>
      </c>
    </row>
    <row r="337" spans="1:20" x14ac:dyDescent="0.3">
      <c r="A337" s="28" t="s">
        <v>561</v>
      </c>
      <c r="B337" s="11" t="s">
        <v>296</v>
      </c>
      <c r="C337" s="15" t="s">
        <v>8</v>
      </c>
      <c r="D337" s="10" t="s">
        <v>9</v>
      </c>
      <c r="E337" s="17" t="s">
        <v>216</v>
      </c>
      <c r="F337" s="17" t="s">
        <v>36</v>
      </c>
      <c r="G337" s="18" t="s">
        <v>148</v>
      </c>
      <c r="H337" s="19">
        <v>39551</v>
      </c>
      <c r="I337" s="17" t="str">
        <f t="shared" si="29"/>
        <v>Bangladesh</v>
      </c>
      <c r="J337" s="18" t="str">
        <f t="shared" si="30"/>
        <v>were</v>
      </c>
      <c r="K337" s="10">
        <v>1</v>
      </c>
      <c r="L337" s="18" t="str">
        <f t="shared" si="26"/>
        <v>overs short of target.</v>
      </c>
      <c r="M337" s="18" t="str">
        <f t="shared" si="27"/>
        <v>fined</v>
      </c>
      <c r="N337" s="10">
        <v>5</v>
      </c>
      <c r="O337" s="18" t="str">
        <f t="shared" si="28"/>
        <v>% of each player's match fee</v>
      </c>
      <c r="P337" s="18" t="str">
        <f t="shared" si="22"/>
        <v>PLUS</v>
      </c>
      <c r="Q337" s="14" t="s">
        <v>562</v>
      </c>
      <c r="R337" s="15" t="str">
        <f t="shared" si="23"/>
        <v>is to be fined</v>
      </c>
      <c r="S337" s="10">
        <f t="shared" si="24"/>
        <v>10</v>
      </c>
      <c r="T337" s="17" t="str">
        <f t="shared" si="25"/>
        <v>% of his match fee</v>
      </c>
    </row>
    <row r="338" spans="1:20" x14ac:dyDescent="0.3">
      <c r="A338" s="28" t="s">
        <v>563</v>
      </c>
      <c r="B338" s="11" t="s">
        <v>85</v>
      </c>
      <c r="C338" s="15" t="s">
        <v>35</v>
      </c>
      <c r="D338" s="10" t="s">
        <v>9</v>
      </c>
      <c r="E338" s="17" t="s">
        <v>34</v>
      </c>
      <c r="F338" s="17" t="s">
        <v>30</v>
      </c>
      <c r="G338" s="18" t="s">
        <v>247</v>
      </c>
      <c r="H338" s="19" t="s">
        <v>564</v>
      </c>
      <c r="I338" s="17" t="str">
        <f t="shared" si="29"/>
        <v>Australia</v>
      </c>
      <c r="J338" s="18" t="str">
        <f t="shared" si="30"/>
        <v>were</v>
      </c>
      <c r="K338" s="10">
        <v>5</v>
      </c>
      <c r="L338" s="18" t="str">
        <f t="shared" si="26"/>
        <v>overs short of target.</v>
      </c>
      <c r="M338" s="18" t="str">
        <f t="shared" si="27"/>
        <v>fined</v>
      </c>
      <c r="N338" s="10">
        <v>25</v>
      </c>
      <c r="O338" s="18" t="str">
        <f t="shared" si="28"/>
        <v>% of each player's match fee</v>
      </c>
      <c r="P338" s="18" t="str">
        <f t="shared" si="22"/>
        <v>PLUS</v>
      </c>
      <c r="Q338" s="14" t="s">
        <v>478</v>
      </c>
      <c r="R338" s="15" t="str">
        <f t="shared" si="23"/>
        <v>is to be fined</v>
      </c>
      <c r="S338" s="10">
        <f t="shared" si="24"/>
        <v>50</v>
      </c>
      <c r="T338" s="17" t="str">
        <f t="shared" si="25"/>
        <v>% of his match fee</v>
      </c>
    </row>
    <row r="339" spans="1:20" x14ac:dyDescent="0.3">
      <c r="A339" s="28" t="s">
        <v>565</v>
      </c>
      <c r="B339" s="11" t="s">
        <v>33</v>
      </c>
      <c r="C339" s="15" t="s">
        <v>35</v>
      </c>
      <c r="D339" s="10" t="s">
        <v>9</v>
      </c>
      <c r="E339" s="17" t="s">
        <v>34</v>
      </c>
      <c r="F339" s="17" t="s">
        <v>30</v>
      </c>
      <c r="G339" s="18" t="s">
        <v>247</v>
      </c>
      <c r="H339" s="19" t="s">
        <v>564</v>
      </c>
      <c r="I339" s="17" t="str">
        <f t="shared" si="29"/>
        <v>West Indies</v>
      </c>
      <c r="J339" s="18" t="str">
        <f t="shared" si="30"/>
        <v>were</v>
      </c>
      <c r="K339" s="10">
        <v>5</v>
      </c>
      <c r="L339" s="18" t="str">
        <f t="shared" si="26"/>
        <v>overs short of target.</v>
      </c>
      <c r="M339" s="18" t="str">
        <f t="shared" si="27"/>
        <v>fined</v>
      </c>
      <c r="N339" s="10">
        <v>25</v>
      </c>
      <c r="O339" s="18" t="str">
        <f t="shared" si="28"/>
        <v>% of each player's match fee</v>
      </c>
      <c r="P339" s="18" t="str">
        <f t="shared" si="22"/>
        <v>PLUS</v>
      </c>
      <c r="Q339" s="14" t="s">
        <v>515</v>
      </c>
      <c r="R339" s="15" t="str">
        <f t="shared" si="23"/>
        <v>is to be fined</v>
      </c>
      <c r="S339" s="10">
        <f t="shared" si="24"/>
        <v>50</v>
      </c>
      <c r="T339" s="17" t="str">
        <f t="shared" si="25"/>
        <v>% of his match fee</v>
      </c>
    </row>
    <row r="340" spans="1:20" x14ac:dyDescent="0.3">
      <c r="A340" s="28" t="s">
        <v>566</v>
      </c>
      <c r="B340" s="11" t="s">
        <v>33</v>
      </c>
      <c r="C340" s="15" t="s">
        <v>35</v>
      </c>
      <c r="D340" s="10" t="s">
        <v>9</v>
      </c>
      <c r="E340" s="17" t="s">
        <v>34</v>
      </c>
      <c r="F340" s="17" t="s">
        <v>30</v>
      </c>
      <c r="G340" s="18" t="s">
        <v>251</v>
      </c>
      <c r="H340" s="19" t="s">
        <v>567</v>
      </c>
      <c r="I340" s="17" t="str">
        <f t="shared" si="29"/>
        <v>West Indies</v>
      </c>
      <c r="J340" s="18" t="str">
        <f t="shared" si="30"/>
        <v>were</v>
      </c>
      <c r="K340" s="10">
        <v>1</v>
      </c>
      <c r="L340" s="18" t="str">
        <f t="shared" si="26"/>
        <v>overs short of target.</v>
      </c>
      <c r="M340" s="18" t="str">
        <f t="shared" si="27"/>
        <v>fined</v>
      </c>
      <c r="N340" s="10">
        <v>5</v>
      </c>
      <c r="O340" s="18" t="str">
        <f t="shared" si="28"/>
        <v>% of each player's match fee</v>
      </c>
      <c r="P340" s="18" t="str">
        <f t="shared" si="22"/>
        <v>PLUS</v>
      </c>
      <c r="Q340" s="14" t="s">
        <v>515</v>
      </c>
      <c r="R340" s="15" t="str">
        <f t="shared" si="23"/>
        <v>is to be fined</v>
      </c>
      <c r="S340" s="10">
        <f t="shared" si="24"/>
        <v>10</v>
      </c>
      <c r="T340" s="17" t="str">
        <f t="shared" si="25"/>
        <v>% of his match fee</v>
      </c>
    </row>
    <row r="341" spans="1:20" x14ac:dyDescent="0.3">
      <c r="A341" s="28" t="s">
        <v>568</v>
      </c>
      <c r="B341" s="11" t="s">
        <v>7</v>
      </c>
      <c r="C341" s="15" t="s">
        <v>8</v>
      </c>
      <c r="D341" s="10" t="s">
        <v>9</v>
      </c>
      <c r="E341" s="17" t="s">
        <v>39</v>
      </c>
      <c r="F341" s="17" t="s">
        <v>36</v>
      </c>
      <c r="G341" s="18" t="s">
        <v>185</v>
      </c>
      <c r="H341" s="19">
        <v>39609</v>
      </c>
      <c r="I341" s="17" t="str">
        <f t="shared" si="29"/>
        <v>Pakistan</v>
      </c>
      <c r="J341" s="18" t="str">
        <f t="shared" si="30"/>
        <v>were</v>
      </c>
      <c r="K341" s="10">
        <v>2</v>
      </c>
      <c r="L341" s="18" t="str">
        <f t="shared" si="26"/>
        <v>overs short of target.</v>
      </c>
      <c r="M341" s="18" t="str">
        <f t="shared" si="27"/>
        <v>fined</v>
      </c>
      <c r="N341" s="10">
        <v>10</v>
      </c>
      <c r="O341" s="18" t="str">
        <f t="shared" si="28"/>
        <v>% of each player's match fee</v>
      </c>
      <c r="P341" s="18" t="str">
        <f t="shared" si="22"/>
        <v>PLUS</v>
      </c>
      <c r="Q341" s="14" t="s">
        <v>510</v>
      </c>
      <c r="R341" s="15" t="str">
        <f t="shared" si="23"/>
        <v>is to be fined</v>
      </c>
      <c r="S341" s="10">
        <f t="shared" si="24"/>
        <v>20</v>
      </c>
      <c r="T341" s="17" t="str">
        <f t="shared" si="25"/>
        <v>% of his match fee</v>
      </c>
    </row>
    <row r="342" spans="1:20" x14ac:dyDescent="0.3">
      <c r="A342" s="28" t="s">
        <v>569</v>
      </c>
      <c r="B342" s="11" t="s">
        <v>18</v>
      </c>
      <c r="C342" s="15" t="s">
        <v>19</v>
      </c>
      <c r="D342" s="10" t="s">
        <v>9</v>
      </c>
      <c r="E342" s="17" t="s">
        <v>35</v>
      </c>
      <c r="F342" s="17" t="s">
        <v>36</v>
      </c>
      <c r="G342" s="18" t="s">
        <v>70</v>
      </c>
      <c r="H342" s="19">
        <v>39624</v>
      </c>
      <c r="I342" s="17" t="str">
        <f t="shared" si="29"/>
        <v>England</v>
      </c>
      <c r="J342" s="18" t="str">
        <f t="shared" si="30"/>
        <v>were</v>
      </c>
      <c r="K342" s="10">
        <v>3</v>
      </c>
      <c r="L342" s="18" t="str">
        <f t="shared" si="26"/>
        <v>overs short of target.</v>
      </c>
      <c r="M342" s="18" t="str">
        <f t="shared" si="27"/>
        <v>fined</v>
      </c>
      <c r="N342" s="10">
        <v>15</v>
      </c>
      <c r="O342" s="18" t="str">
        <f t="shared" si="28"/>
        <v>% of each player's match fee</v>
      </c>
      <c r="P342" s="18" t="str">
        <f t="shared" si="22"/>
        <v>PLUS</v>
      </c>
      <c r="Q342" s="14" t="s">
        <v>522</v>
      </c>
      <c r="R342" s="15" t="str">
        <f t="shared" si="23"/>
        <v>is to be fined</v>
      </c>
      <c r="S342" s="10" t="s">
        <v>570</v>
      </c>
      <c r="T342" s="17" t="str">
        <f t="shared" si="25"/>
        <v>% of his match fee</v>
      </c>
    </row>
    <row r="343" spans="1:20" x14ac:dyDescent="0.3">
      <c r="A343" s="28" t="s">
        <v>571</v>
      </c>
      <c r="B343" s="11" t="s">
        <v>85</v>
      </c>
      <c r="C343" s="15" t="s">
        <v>35</v>
      </c>
      <c r="D343" s="10" t="s">
        <v>9</v>
      </c>
      <c r="E343" s="17" t="s">
        <v>34</v>
      </c>
      <c r="F343" s="17" t="s">
        <v>36</v>
      </c>
      <c r="G343" s="18" t="s">
        <v>498</v>
      </c>
      <c r="H343" s="19">
        <v>39633</v>
      </c>
      <c r="I343" s="17" t="str">
        <f t="shared" si="29"/>
        <v>Australia</v>
      </c>
      <c r="J343" s="18" t="str">
        <f t="shared" si="30"/>
        <v>were</v>
      </c>
      <c r="K343" s="10">
        <v>1</v>
      </c>
      <c r="L343" s="18" t="str">
        <f t="shared" si="26"/>
        <v>overs short of target.</v>
      </c>
      <c r="M343" s="18" t="str">
        <f t="shared" si="27"/>
        <v>fined</v>
      </c>
      <c r="N343" s="10">
        <v>5</v>
      </c>
      <c r="O343" s="18" t="str">
        <f t="shared" si="28"/>
        <v>% of each player's match fee</v>
      </c>
      <c r="P343" s="18" t="str">
        <f t="shared" si="22"/>
        <v>PLUS</v>
      </c>
      <c r="Q343" s="14" t="s">
        <v>572</v>
      </c>
      <c r="R343" s="15" t="str">
        <f t="shared" si="23"/>
        <v>is to be fined</v>
      </c>
      <c r="S343" s="10">
        <f t="shared" si="24"/>
        <v>10</v>
      </c>
      <c r="T343" s="17" t="str">
        <f t="shared" si="25"/>
        <v>% of his match fee</v>
      </c>
    </row>
    <row r="344" spans="1:20" x14ac:dyDescent="0.3">
      <c r="A344" s="28" t="s">
        <v>573</v>
      </c>
      <c r="B344" s="11" t="s">
        <v>61</v>
      </c>
      <c r="C344" s="15" t="s">
        <v>8</v>
      </c>
      <c r="D344" s="10" t="s">
        <v>9</v>
      </c>
      <c r="E344" s="17" t="s">
        <v>10</v>
      </c>
      <c r="F344" s="17" t="s">
        <v>525</v>
      </c>
      <c r="G344" s="18" t="s">
        <v>143</v>
      </c>
      <c r="H344" s="19">
        <v>39734</v>
      </c>
      <c r="I344" s="17" t="str">
        <f t="shared" si="29"/>
        <v>Sri Lanka</v>
      </c>
      <c r="J344" s="18" t="str">
        <f t="shared" si="30"/>
        <v>were</v>
      </c>
      <c r="K344" s="10">
        <v>2</v>
      </c>
      <c r="L344" s="18" t="str">
        <f t="shared" si="26"/>
        <v>overs short of target.</v>
      </c>
      <c r="M344" s="18" t="str">
        <f t="shared" si="27"/>
        <v>fined</v>
      </c>
      <c r="N344" s="10">
        <v>10</v>
      </c>
      <c r="O344" s="18" t="str">
        <f t="shared" si="28"/>
        <v>% of each player's match fee</v>
      </c>
      <c r="P344" s="18" t="str">
        <f t="shared" si="22"/>
        <v>PLUS</v>
      </c>
      <c r="Q344" s="14" t="s">
        <v>574</v>
      </c>
      <c r="R344" s="15" t="str">
        <f t="shared" si="23"/>
        <v>is to be fined</v>
      </c>
      <c r="S344" s="10">
        <f t="shared" si="24"/>
        <v>20</v>
      </c>
      <c r="T344" s="17" t="str">
        <f t="shared" si="25"/>
        <v>% of his match fee</v>
      </c>
    </row>
    <row r="345" spans="1:20" x14ac:dyDescent="0.3">
      <c r="A345" s="28" t="s">
        <v>575</v>
      </c>
      <c r="B345" s="11" t="s">
        <v>85</v>
      </c>
      <c r="C345" s="15" t="s">
        <v>39</v>
      </c>
      <c r="D345" s="10" t="s">
        <v>9</v>
      </c>
      <c r="E345" s="17" t="s">
        <v>34</v>
      </c>
      <c r="F345" s="17" t="s">
        <v>30</v>
      </c>
      <c r="G345" s="18" t="s">
        <v>105</v>
      </c>
      <c r="H345" s="19">
        <v>39758</v>
      </c>
      <c r="I345" s="17" t="str">
        <f t="shared" si="29"/>
        <v>Australia</v>
      </c>
      <c r="J345" s="18" t="str">
        <f t="shared" si="30"/>
        <v>were</v>
      </c>
      <c r="K345" s="10">
        <v>2</v>
      </c>
      <c r="L345" s="18" t="str">
        <f t="shared" si="26"/>
        <v>overs short of target.</v>
      </c>
      <c r="M345" s="18" t="str">
        <f t="shared" si="27"/>
        <v>fined</v>
      </c>
      <c r="N345" s="10">
        <v>10</v>
      </c>
      <c r="O345" s="18" t="str">
        <f t="shared" si="28"/>
        <v>% of each player's match fee</v>
      </c>
      <c r="P345" s="18" t="str">
        <f t="shared" si="22"/>
        <v>PLUS</v>
      </c>
      <c r="Q345" s="14" t="s">
        <v>478</v>
      </c>
      <c r="R345" s="15" t="str">
        <f t="shared" si="23"/>
        <v>is to be fined</v>
      </c>
      <c r="S345" s="10">
        <f t="shared" si="24"/>
        <v>20</v>
      </c>
      <c r="T345" s="17" t="str">
        <f t="shared" si="25"/>
        <v>% of his match fee</v>
      </c>
    </row>
    <row r="346" spans="1:20" x14ac:dyDescent="0.3">
      <c r="A346" s="28" t="s">
        <v>576</v>
      </c>
      <c r="B346" s="11" t="s">
        <v>85</v>
      </c>
      <c r="C346" s="15" t="s">
        <v>34</v>
      </c>
      <c r="D346" s="10" t="s">
        <v>9</v>
      </c>
      <c r="E346" s="17" t="s">
        <v>29</v>
      </c>
      <c r="F346" s="17" t="s">
        <v>30</v>
      </c>
      <c r="G346" s="18" t="s">
        <v>37</v>
      </c>
      <c r="H346" s="19">
        <v>39772</v>
      </c>
      <c r="I346" s="17" t="str">
        <f t="shared" si="29"/>
        <v>Australia</v>
      </c>
      <c r="J346" s="18" t="str">
        <f t="shared" si="30"/>
        <v>were</v>
      </c>
      <c r="K346" s="10">
        <v>3</v>
      </c>
      <c r="L346" s="18" t="str">
        <f t="shared" si="26"/>
        <v>overs short of target.</v>
      </c>
      <c r="M346" s="18" t="str">
        <f t="shared" si="27"/>
        <v>fined</v>
      </c>
      <c r="N346" s="10">
        <v>15</v>
      </c>
      <c r="O346" s="18" t="str">
        <f t="shared" si="28"/>
        <v>% of each player's match fee</v>
      </c>
      <c r="P346" s="18" t="str">
        <f t="shared" ref="P346:P410" si="31">IF(B346&lt;&gt;"","PLUS","")</f>
        <v>PLUS</v>
      </c>
      <c r="Q346" s="14" t="s">
        <v>478</v>
      </c>
      <c r="R346" s="15" t="str">
        <f t="shared" ref="R346:R410" si="32">IF(B346&lt;&gt;"","is to be fined","")</f>
        <v>is to be fined</v>
      </c>
      <c r="S346" s="10">
        <f t="shared" ref="S346:S410" si="33">IF(N346&lt;&gt;0,N346*2,"")</f>
        <v>30</v>
      </c>
      <c r="T346" s="17" t="str">
        <f t="shared" ref="T346:T410" si="34">IF(B346&lt;&gt;"","% of his match fee","")</f>
        <v>% of his match fee</v>
      </c>
    </row>
    <row r="347" spans="1:20" x14ac:dyDescent="0.3">
      <c r="A347" s="28" t="s">
        <v>577</v>
      </c>
      <c r="B347" s="11" t="s">
        <v>18</v>
      </c>
      <c r="C347" s="15" t="s">
        <v>8</v>
      </c>
      <c r="D347" s="10" t="s">
        <v>9</v>
      </c>
      <c r="E347" s="17" t="s">
        <v>19</v>
      </c>
      <c r="F347" s="17" t="s">
        <v>30</v>
      </c>
      <c r="G347" s="18" t="s">
        <v>558</v>
      </c>
      <c r="H347" s="19">
        <v>39793</v>
      </c>
      <c r="I347" s="17" t="s">
        <v>18</v>
      </c>
      <c r="J347" s="18" t="s">
        <v>13</v>
      </c>
      <c r="K347" s="10">
        <v>1</v>
      </c>
      <c r="L347" s="18" t="s">
        <v>14</v>
      </c>
      <c r="M347" s="18" t="s">
        <v>534</v>
      </c>
      <c r="N347" s="10">
        <v>5</v>
      </c>
      <c r="O347" s="18" t="s">
        <v>16</v>
      </c>
      <c r="P347" s="18" t="s">
        <v>535</v>
      </c>
      <c r="Q347" s="14" t="s">
        <v>578</v>
      </c>
      <c r="R347" s="15" t="s">
        <v>536</v>
      </c>
      <c r="S347" s="10">
        <f t="shared" si="33"/>
        <v>10</v>
      </c>
      <c r="T347" s="17" t="s">
        <v>537</v>
      </c>
    </row>
    <row r="348" spans="1:20" x14ac:dyDescent="0.3">
      <c r="A348" s="28" t="s">
        <v>579</v>
      </c>
      <c r="B348" s="11" t="s">
        <v>42</v>
      </c>
      <c r="C348" s="15" t="s">
        <v>34</v>
      </c>
      <c r="D348" s="10" t="s">
        <v>9</v>
      </c>
      <c r="E348" s="17" t="s">
        <v>43</v>
      </c>
      <c r="F348" s="17" t="s">
        <v>525</v>
      </c>
      <c r="G348" s="18" t="s">
        <v>45</v>
      </c>
      <c r="H348" s="19">
        <v>39824</v>
      </c>
      <c r="I348" s="17" t="s">
        <v>42</v>
      </c>
      <c r="J348" s="18" t="s">
        <v>13</v>
      </c>
      <c r="K348" s="10">
        <v>1</v>
      </c>
      <c r="L348" s="18" t="str">
        <f t="shared" si="26"/>
        <v>overs short of target.</v>
      </c>
      <c r="M348" s="18" t="str">
        <f t="shared" si="27"/>
        <v>fined</v>
      </c>
      <c r="N348" s="10">
        <v>5</v>
      </c>
      <c r="O348" s="18" t="str">
        <f t="shared" si="28"/>
        <v>% of each player's match fee</v>
      </c>
      <c r="P348" s="18" t="str">
        <f t="shared" si="31"/>
        <v>PLUS</v>
      </c>
      <c r="Q348" s="14" t="s">
        <v>580</v>
      </c>
      <c r="R348" s="15" t="str">
        <f t="shared" si="32"/>
        <v>is to be fined</v>
      </c>
      <c r="S348" s="10">
        <f t="shared" si="33"/>
        <v>10</v>
      </c>
      <c r="T348" s="17" t="str">
        <f t="shared" si="34"/>
        <v>% of his match fee</v>
      </c>
    </row>
    <row r="349" spans="1:20" x14ac:dyDescent="0.3">
      <c r="A349" s="28" t="s">
        <v>581</v>
      </c>
      <c r="B349" s="11" t="s">
        <v>42</v>
      </c>
      <c r="C349" s="15" t="s">
        <v>34</v>
      </c>
      <c r="D349" s="10" t="s">
        <v>9</v>
      </c>
      <c r="E349" s="17" t="s">
        <v>43</v>
      </c>
      <c r="F349" s="17" t="s">
        <v>525</v>
      </c>
      <c r="G349" s="18" t="s">
        <v>37</v>
      </c>
      <c r="H349" s="19">
        <v>39826</v>
      </c>
      <c r="I349" s="17" t="s">
        <v>42</v>
      </c>
      <c r="J349" s="18" t="s">
        <v>13</v>
      </c>
      <c r="K349" s="10">
        <v>1</v>
      </c>
      <c r="L349" s="18" t="str">
        <f t="shared" si="26"/>
        <v>overs short of target.</v>
      </c>
      <c r="M349" s="18" t="str">
        <f t="shared" si="27"/>
        <v>fined</v>
      </c>
      <c r="N349" s="10">
        <v>5</v>
      </c>
      <c r="O349" s="18" t="str">
        <f t="shared" si="28"/>
        <v>% of each player's match fee</v>
      </c>
      <c r="P349" s="18" t="str">
        <f t="shared" si="31"/>
        <v>PLUS</v>
      </c>
      <c r="Q349" s="14" t="s">
        <v>580</v>
      </c>
      <c r="R349" s="15" t="str">
        <f t="shared" si="32"/>
        <v>is to be fined</v>
      </c>
      <c r="S349" s="10">
        <f t="shared" si="33"/>
        <v>10</v>
      </c>
      <c r="T349" s="17" t="str">
        <f t="shared" si="34"/>
        <v>% of his match fee</v>
      </c>
    </row>
    <row r="350" spans="1:20" x14ac:dyDescent="0.3">
      <c r="A350" s="28" t="s">
        <v>582</v>
      </c>
      <c r="B350" s="11" t="s">
        <v>7</v>
      </c>
      <c r="C350" s="15" t="s">
        <v>8</v>
      </c>
      <c r="D350" s="10" t="s">
        <v>9</v>
      </c>
      <c r="E350" s="17" t="s">
        <v>10</v>
      </c>
      <c r="F350" s="17" t="s">
        <v>36</v>
      </c>
      <c r="G350" s="18" t="s">
        <v>241</v>
      </c>
      <c r="H350" s="19">
        <v>39834</v>
      </c>
      <c r="I350" s="17" t="s">
        <v>7</v>
      </c>
      <c r="J350" s="18" t="s">
        <v>13</v>
      </c>
      <c r="K350" s="10">
        <v>2</v>
      </c>
      <c r="L350" s="18" t="str">
        <f t="shared" si="26"/>
        <v>overs short of target.</v>
      </c>
      <c r="M350" s="18" t="str">
        <f t="shared" si="27"/>
        <v>fined</v>
      </c>
      <c r="N350" s="10">
        <v>10</v>
      </c>
      <c r="O350" s="18" t="str">
        <f t="shared" si="28"/>
        <v>% of each player's match fee</v>
      </c>
      <c r="P350" s="18" t="str">
        <f t="shared" si="31"/>
        <v>PLUS</v>
      </c>
      <c r="Q350" s="14" t="s">
        <v>510</v>
      </c>
      <c r="R350" s="15" t="str">
        <f t="shared" si="32"/>
        <v>is to be fined</v>
      </c>
      <c r="S350" s="10">
        <f t="shared" si="33"/>
        <v>20</v>
      </c>
      <c r="T350" s="17" t="str">
        <f t="shared" si="34"/>
        <v>% of his match fee</v>
      </c>
    </row>
    <row r="351" spans="1:20" x14ac:dyDescent="0.3">
      <c r="A351" s="28" t="s">
        <v>583</v>
      </c>
      <c r="B351" s="11" t="s">
        <v>85</v>
      </c>
      <c r="C351" s="15" t="s">
        <v>34</v>
      </c>
      <c r="D351" s="10" t="s">
        <v>9</v>
      </c>
      <c r="E351" s="17" t="s">
        <v>29</v>
      </c>
      <c r="F351" s="17" t="s">
        <v>36</v>
      </c>
      <c r="G351" s="18" t="s">
        <v>91</v>
      </c>
      <c r="H351" s="19">
        <v>39845</v>
      </c>
      <c r="I351" s="17" t="s">
        <v>85</v>
      </c>
      <c r="J351" s="18" t="s">
        <v>13</v>
      </c>
      <c r="K351" s="10">
        <v>2</v>
      </c>
      <c r="L351" s="18" t="str">
        <f t="shared" si="26"/>
        <v>overs short of target.</v>
      </c>
      <c r="M351" s="18" t="str">
        <f t="shared" si="27"/>
        <v>fined</v>
      </c>
      <c r="N351" s="10">
        <v>10</v>
      </c>
      <c r="O351" s="18" t="str">
        <f t="shared" si="28"/>
        <v>% of each player's match fee</v>
      </c>
      <c r="P351" s="18" t="str">
        <f t="shared" si="31"/>
        <v>PLUS</v>
      </c>
      <c r="Q351" s="14" t="s">
        <v>478</v>
      </c>
      <c r="R351" s="15" t="str">
        <f t="shared" si="32"/>
        <v>is to be fined</v>
      </c>
      <c r="S351" s="10">
        <f t="shared" si="33"/>
        <v>20</v>
      </c>
      <c r="T351" s="17" t="str">
        <f t="shared" si="34"/>
        <v>% of his match fee</v>
      </c>
    </row>
    <row r="352" spans="1:20" x14ac:dyDescent="0.3">
      <c r="A352" s="28" t="s">
        <v>584</v>
      </c>
      <c r="B352" s="11" t="s">
        <v>61</v>
      </c>
      <c r="C352" s="15" t="s">
        <v>10</v>
      </c>
      <c r="D352" s="10" t="s">
        <v>9</v>
      </c>
      <c r="E352" s="17" t="s">
        <v>39</v>
      </c>
      <c r="F352" s="17" t="s">
        <v>525</v>
      </c>
      <c r="G352" s="18" t="s">
        <v>55</v>
      </c>
      <c r="H352" s="19">
        <v>39854</v>
      </c>
      <c r="I352" s="17" t="s">
        <v>61</v>
      </c>
      <c r="J352" s="18" t="s">
        <v>13</v>
      </c>
      <c r="K352" s="10">
        <v>2</v>
      </c>
      <c r="L352" s="18" t="s">
        <v>14</v>
      </c>
      <c r="M352" s="18" t="s">
        <v>534</v>
      </c>
      <c r="N352" s="10">
        <v>10</v>
      </c>
      <c r="O352" s="18" t="s">
        <v>16</v>
      </c>
      <c r="P352" s="18" t="s">
        <v>535</v>
      </c>
      <c r="Q352" s="14" t="s">
        <v>585</v>
      </c>
      <c r="R352" s="15" t="s">
        <v>536</v>
      </c>
      <c r="S352" s="10">
        <f t="shared" si="33"/>
        <v>20</v>
      </c>
      <c r="T352" s="17" t="s">
        <v>537</v>
      </c>
    </row>
    <row r="353" spans="1:20" x14ac:dyDescent="0.3">
      <c r="A353" s="28" t="s">
        <v>586</v>
      </c>
      <c r="B353" s="11" t="s">
        <v>42</v>
      </c>
      <c r="C353" s="15" t="s">
        <v>43</v>
      </c>
      <c r="D353" s="10" t="s">
        <v>9</v>
      </c>
      <c r="E353" s="17" t="s">
        <v>34</v>
      </c>
      <c r="F353" s="17" t="s">
        <v>30</v>
      </c>
      <c r="G353" s="18" t="s">
        <v>107</v>
      </c>
      <c r="H353" s="19">
        <v>39874</v>
      </c>
      <c r="I353" s="17" t="s">
        <v>42</v>
      </c>
      <c r="J353" s="18" t="s">
        <v>13</v>
      </c>
      <c r="K353" s="10">
        <v>2</v>
      </c>
      <c r="L353" s="18" t="str">
        <f t="shared" si="26"/>
        <v>overs short of target.</v>
      </c>
      <c r="M353" s="18" t="str">
        <f t="shared" si="27"/>
        <v>fined</v>
      </c>
      <c r="N353" s="10">
        <v>10</v>
      </c>
      <c r="O353" s="18" t="str">
        <f t="shared" si="28"/>
        <v>% of each player's match fee</v>
      </c>
      <c r="P353" s="18" t="str">
        <f t="shared" si="31"/>
        <v>PLUS</v>
      </c>
      <c r="Q353" s="14" t="s">
        <v>499</v>
      </c>
      <c r="R353" s="15" t="str">
        <f t="shared" si="32"/>
        <v>is to be fined</v>
      </c>
      <c r="S353" s="10">
        <f t="shared" si="33"/>
        <v>20</v>
      </c>
      <c r="T353" s="17" t="str">
        <f t="shared" si="34"/>
        <v>% of his match fee</v>
      </c>
    </row>
    <row r="354" spans="1:20" x14ac:dyDescent="0.3">
      <c r="A354" s="28" t="s">
        <v>587</v>
      </c>
      <c r="B354" s="11" t="s">
        <v>7</v>
      </c>
      <c r="C354" s="15" t="s">
        <v>8</v>
      </c>
      <c r="D354" s="10" t="s">
        <v>9</v>
      </c>
      <c r="E354" s="17" t="s">
        <v>34</v>
      </c>
      <c r="F354" s="17" t="s">
        <v>36</v>
      </c>
      <c r="G354" s="18" t="s">
        <v>588</v>
      </c>
      <c r="H354" s="19">
        <v>39927</v>
      </c>
      <c r="I354" s="17" t="s">
        <v>7</v>
      </c>
      <c r="J354" s="18" t="s">
        <v>13</v>
      </c>
      <c r="K354" s="10">
        <v>4</v>
      </c>
      <c r="L354" s="18" t="str">
        <f t="shared" si="26"/>
        <v>overs short of target.</v>
      </c>
      <c r="M354" s="18" t="str">
        <f t="shared" si="27"/>
        <v>fined</v>
      </c>
      <c r="N354" s="10">
        <v>20</v>
      </c>
      <c r="O354" s="18" t="str">
        <f t="shared" si="28"/>
        <v>% of each player's match fee</v>
      </c>
      <c r="P354" s="18" t="str">
        <f t="shared" si="31"/>
        <v>PLUS</v>
      </c>
      <c r="Q354" s="14" t="s">
        <v>589</v>
      </c>
      <c r="R354" s="15" t="str">
        <f t="shared" si="32"/>
        <v>is to be fined</v>
      </c>
      <c r="S354" s="10" t="s">
        <v>523</v>
      </c>
      <c r="T354" s="17" t="str">
        <f t="shared" si="34"/>
        <v>% of his match fee</v>
      </c>
    </row>
    <row r="355" spans="1:20" x14ac:dyDescent="0.3">
      <c r="A355" s="28" t="s">
        <v>590</v>
      </c>
      <c r="B355" s="11" t="s">
        <v>33</v>
      </c>
      <c r="C355" s="15" t="s">
        <v>35</v>
      </c>
      <c r="D355" s="10" t="s">
        <v>9</v>
      </c>
      <c r="E355" s="17" t="s">
        <v>34</v>
      </c>
      <c r="F355" s="17" t="s">
        <v>525</v>
      </c>
      <c r="G355" s="18" t="s">
        <v>70</v>
      </c>
      <c r="H355" s="19">
        <v>39970</v>
      </c>
      <c r="I355" s="17" t="s">
        <v>33</v>
      </c>
      <c r="J355" s="18" t="s">
        <v>13</v>
      </c>
      <c r="K355" s="10">
        <v>1</v>
      </c>
      <c r="L355" s="18" t="str">
        <f t="shared" si="26"/>
        <v>overs short of target.</v>
      </c>
      <c r="M355" s="18" t="str">
        <f t="shared" si="27"/>
        <v>fined</v>
      </c>
      <c r="N355" s="10">
        <v>5</v>
      </c>
      <c r="O355" s="18" t="str">
        <f t="shared" si="28"/>
        <v>% of each player's match fee</v>
      </c>
      <c r="P355" s="18" t="str">
        <f t="shared" si="31"/>
        <v>PLUS</v>
      </c>
      <c r="Q355" s="14" t="s">
        <v>591</v>
      </c>
      <c r="R355" s="15" t="str">
        <f t="shared" si="32"/>
        <v>is to be fined</v>
      </c>
      <c r="S355" s="10">
        <f t="shared" si="33"/>
        <v>10</v>
      </c>
      <c r="T355" s="17" t="str">
        <f t="shared" si="34"/>
        <v>% of his match fee</v>
      </c>
    </row>
    <row r="356" spans="1:20" x14ac:dyDescent="0.3">
      <c r="A356" s="28" t="s">
        <v>592</v>
      </c>
      <c r="B356" s="11" t="s">
        <v>85</v>
      </c>
      <c r="C356" s="15" t="s">
        <v>34</v>
      </c>
      <c r="D356" s="10" t="s">
        <v>9</v>
      </c>
      <c r="E356" s="17" t="s">
        <v>10</v>
      </c>
      <c r="F356" s="17" t="s">
        <v>525</v>
      </c>
      <c r="G356" s="18" t="s">
        <v>25</v>
      </c>
      <c r="H356" s="19">
        <v>39972</v>
      </c>
      <c r="I356" s="17" t="s">
        <v>85</v>
      </c>
      <c r="J356" s="18" t="s">
        <v>13</v>
      </c>
      <c r="K356" s="10">
        <v>1</v>
      </c>
      <c r="L356" s="18" t="str">
        <f t="shared" si="26"/>
        <v>overs short of target.</v>
      </c>
      <c r="M356" s="18" t="str">
        <f t="shared" si="27"/>
        <v>fined</v>
      </c>
      <c r="N356" s="10">
        <v>5</v>
      </c>
      <c r="O356" s="18" t="str">
        <f t="shared" si="28"/>
        <v>% of each player's match fee</v>
      </c>
      <c r="P356" s="18" t="str">
        <f t="shared" si="31"/>
        <v>PLUS</v>
      </c>
      <c r="Q356" s="14" t="s">
        <v>478</v>
      </c>
      <c r="R356" s="15" t="str">
        <f t="shared" si="32"/>
        <v>is to be fined</v>
      </c>
      <c r="S356" s="10">
        <f t="shared" si="33"/>
        <v>10</v>
      </c>
      <c r="T356" s="17" t="str">
        <f t="shared" si="34"/>
        <v>% of his match fee</v>
      </c>
    </row>
    <row r="357" spans="1:20" x14ac:dyDescent="0.3">
      <c r="A357" s="28" t="s">
        <v>593</v>
      </c>
      <c r="B357" s="11" t="s">
        <v>33</v>
      </c>
      <c r="C357" s="15" t="s">
        <v>35</v>
      </c>
      <c r="D357" s="10" t="s">
        <v>9</v>
      </c>
      <c r="E357" s="17" t="s">
        <v>10</v>
      </c>
      <c r="F357" s="17" t="s">
        <v>525</v>
      </c>
      <c r="G357" s="18" t="s">
        <v>25</v>
      </c>
      <c r="H357" s="19">
        <v>39974</v>
      </c>
      <c r="I357" s="17" t="s">
        <v>33</v>
      </c>
      <c r="J357" s="18" t="s">
        <v>13</v>
      </c>
      <c r="K357" s="10">
        <v>2</v>
      </c>
      <c r="L357" s="18" t="str">
        <f t="shared" si="26"/>
        <v>overs short of target.</v>
      </c>
      <c r="M357" s="18" t="str">
        <f t="shared" si="27"/>
        <v>fined</v>
      </c>
      <c r="N357" s="10">
        <v>10</v>
      </c>
      <c r="O357" s="18" t="str">
        <f t="shared" si="28"/>
        <v>% of each player's match fee</v>
      </c>
      <c r="P357" s="18" t="str">
        <f t="shared" si="31"/>
        <v>PLUS</v>
      </c>
      <c r="Q357" s="14" t="s">
        <v>594</v>
      </c>
      <c r="R357" s="15" t="str">
        <f t="shared" si="32"/>
        <v>is to be fined</v>
      </c>
      <c r="S357" s="10">
        <f t="shared" si="33"/>
        <v>20</v>
      </c>
      <c r="T357" s="17" t="str">
        <f t="shared" si="34"/>
        <v>% of his match fee</v>
      </c>
    </row>
    <row r="358" spans="1:20" x14ac:dyDescent="0.3">
      <c r="A358" s="28" t="s">
        <v>595</v>
      </c>
      <c r="B358" s="11" t="s">
        <v>61</v>
      </c>
      <c r="C358" s="15" t="s">
        <v>10</v>
      </c>
      <c r="D358" s="10" t="s">
        <v>9</v>
      </c>
      <c r="E358" s="17" t="s">
        <v>35</v>
      </c>
      <c r="F358" s="17" t="s">
        <v>525</v>
      </c>
      <c r="G358" s="18" t="s">
        <v>70</v>
      </c>
      <c r="H358" s="19">
        <v>39983</v>
      </c>
      <c r="I358" s="17" t="s">
        <v>61</v>
      </c>
      <c r="J358" s="18" t="s">
        <v>13</v>
      </c>
      <c r="K358" s="10">
        <v>1</v>
      </c>
      <c r="L358" s="18" t="str">
        <f t="shared" si="26"/>
        <v>overs short of target.</v>
      </c>
      <c r="M358" s="18" t="str">
        <f t="shared" si="27"/>
        <v>fined</v>
      </c>
      <c r="N358" s="10">
        <v>5</v>
      </c>
      <c r="O358" s="18" t="str">
        <f t="shared" si="28"/>
        <v>% of each player's match fee</v>
      </c>
      <c r="P358" s="18" t="str">
        <f t="shared" si="31"/>
        <v>PLUS</v>
      </c>
      <c r="Q358" s="14" t="s">
        <v>596</v>
      </c>
      <c r="R358" s="15" t="str">
        <f t="shared" si="32"/>
        <v>is to be fined</v>
      </c>
      <c r="S358" s="10">
        <f t="shared" si="33"/>
        <v>10</v>
      </c>
      <c r="T358" s="17" t="str">
        <f t="shared" si="34"/>
        <v>% of his match fee</v>
      </c>
    </row>
    <row r="359" spans="1:20" x14ac:dyDescent="0.3">
      <c r="A359" s="28" t="s">
        <v>597</v>
      </c>
      <c r="B359" s="11" t="s">
        <v>33</v>
      </c>
      <c r="C359" s="15" t="s">
        <v>35</v>
      </c>
      <c r="D359" s="10" t="s">
        <v>9</v>
      </c>
      <c r="E359" s="17" t="s">
        <v>39</v>
      </c>
      <c r="F359" s="17" t="s">
        <v>36</v>
      </c>
      <c r="G359" s="18" t="s">
        <v>247</v>
      </c>
      <c r="H359" s="19">
        <v>39990</v>
      </c>
      <c r="I359" s="17" t="s">
        <v>33</v>
      </c>
      <c r="J359" s="18" t="s">
        <v>13</v>
      </c>
      <c r="K359" s="10">
        <v>2</v>
      </c>
      <c r="L359" s="18" t="str">
        <f t="shared" si="26"/>
        <v>overs short of target.</v>
      </c>
      <c r="M359" s="18" t="str">
        <f t="shared" si="27"/>
        <v>fined</v>
      </c>
      <c r="N359" s="10">
        <v>10</v>
      </c>
      <c r="O359" s="18" t="str">
        <f t="shared" si="28"/>
        <v>% of each player's match fee</v>
      </c>
      <c r="P359" s="18" t="str">
        <f t="shared" si="31"/>
        <v>PLUS</v>
      </c>
      <c r="Q359" s="14" t="s">
        <v>594</v>
      </c>
      <c r="R359" s="15" t="str">
        <f t="shared" si="32"/>
        <v>is to be fined</v>
      </c>
      <c r="S359" s="10">
        <f t="shared" si="33"/>
        <v>20</v>
      </c>
      <c r="T359" s="17" t="str">
        <f t="shared" si="34"/>
        <v>% of his match fee</v>
      </c>
    </row>
    <row r="360" spans="1:20" x14ac:dyDescent="0.3">
      <c r="A360" s="28" t="s">
        <v>598</v>
      </c>
      <c r="B360" s="11" t="s">
        <v>7</v>
      </c>
      <c r="C360" s="15" t="s">
        <v>10</v>
      </c>
      <c r="D360" s="10" t="s">
        <v>9</v>
      </c>
      <c r="E360" s="17" t="s">
        <v>8</v>
      </c>
      <c r="F360" s="17" t="s">
        <v>30</v>
      </c>
      <c r="G360" s="18" t="s">
        <v>291</v>
      </c>
      <c r="H360" s="19">
        <v>39998</v>
      </c>
      <c r="I360" s="17" t="s">
        <v>7</v>
      </c>
      <c r="J360" s="18" t="s">
        <v>13</v>
      </c>
      <c r="K360" s="10">
        <v>1</v>
      </c>
      <c r="L360" s="18" t="str">
        <f t="shared" si="26"/>
        <v>overs short of target.</v>
      </c>
      <c r="M360" s="18" t="str">
        <f t="shared" si="27"/>
        <v>fined</v>
      </c>
      <c r="N360" s="10">
        <v>5</v>
      </c>
      <c r="O360" s="18" t="str">
        <f t="shared" si="28"/>
        <v>% of each player's match fee</v>
      </c>
      <c r="P360" s="18" t="str">
        <f t="shared" si="31"/>
        <v>PLUS</v>
      </c>
      <c r="Q360" s="14" t="s">
        <v>589</v>
      </c>
      <c r="R360" s="15" t="str">
        <f t="shared" si="32"/>
        <v>is to be fined</v>
      </c>
      <c r="S360" s="10">
        <f t="shared" si="33"/>
        <v>10</v>
      </c>
      <c r="T360" s="17" t="str">
        <f t="shared" si="34"/>
        <v>% of his match fee</v>
      </c>
    </row>
    <row r="361" spans="1:20" x14ac:dyDescent="0.3">
      <c r="A361" s="17" t="s">
        <v>599</v>
      </c>
      <c r="B361" s="11" t="s">
        <v>18</v>
      </c>
      <c r="C361" s="15" t="s">
        <v>19</v>
      </c>
      <c r="D361" s="10" t="s">
        <v>9</v>
      </c>
      <c r="E361" s="17" t="s">
        <v>34</v>
      </c>
      <c r="F361" s="17" t="s">
        <v>30</v>
      </c>
      <c r="G361" s="18" t="s">
        <v>21</v>
      </c>
      <c r="H361" s="19">
        <v>40014</v>
      </c>
      <c r="I361" s="17" t="s">
        <v>18</v>
      </c>
      <c r="J361" s="18" t="s">
        <v>13</v>
      </c>
      <c r="K361" s="10">
        <v>2</v>
      </c>
      <c r="L361" s="18" t="str">
        <f t="shared" si="26"/>
        <v>overs short of target.</v>
      </c>
      <c r="M361" s="18" t="str">
        <f t="shared" si="27"/>
        <v>fined</v>
      </c>
      <c r="N361" s="10">
        <v>10</v>
      </c>
      <c r="O361" s="18" t="str">
        <f t="shared" si="28"/>
        <v>% of each player's match fee</v>
      </c>
      <c r="P361" s="18" t="str">
        <f t="shared" si="31"/>
        <v>PLUS</v>
      </c>
      <c r="Q361" s="14" t="s">
        <v>600</v>
      </c>
      <c r="R361" s="15" t="str">
        <f t="shared" si="32"/>
        <v>is to be fined</v>
      </c>
      <c r="S361" s="10">
        <f t="shared" si="33"/>
        <v>20</v>
      </c>
      <c r="T361" s="17" t="str">
        <f t="shared" si="34"/>
        <v>% of his match fee</v>
      </c>
    </row>
    <row r="362" spans="1:20" x14ac:dyDescent="0.3">
      <c r="A362" s="17" t="s">
        <v>601</v>
      </c>
      <c r="B362" s="11" t="s">
        <v>33</v>
      </c>
      <c r="C362" s="15" t="s">
        <v>35</v>
      </c>
      <c r="D362" s="10" t="s">
        <v>9</v>
      </c>
      <c r="E362" s="17" t="s">
        <v>216</v>
      </c>
      <c r="F362" s="17" t="s">
        <v>36</v>
      </c>
      <c r="G362" s="18" t="s">
        <v>602</v>
      </c>
      <c r="H362" s="19">
        <v>40022</v>
      </c>
      <c r="I362" s="17" t="s">
        <v>33</v>
      </c>
      <c r="J362" s="18" t="s">
        <v>13</v>
      </c>
      <c r="K362" s="10">
        <v>1</v>
      </c>
      <c r="L362" s="18" t="str">
        <f t="shared" si="26"/>
        <v>overs short of target.</v>
      </c>
      <c r="M362" s="18" t="str">
        <f t="shared" si="27"/>
        <v>fined</v>
      </c>
      <c r="N362" s="10">
        <v>5</v>
      </c>
      <c r="O362" s="18" t="str">
        <f t="shared" si="28"/>
        <v>% of each player's match fee</v>
      </c>
      <c r="P362" s="18" t="str">
        <f t="shared" si="31"/>
        <v>PLUS</v>
      </c>
      <c r="Q362" s="14" t="s">
        <v>603</v>
      </c>
      <c r="R362" s="15" t="str">
        <f t="shared" si="32"/>
        <v>is to be fined</v>
      </c>
      <c r="S362" s="10">
        <f t="shared" si="33"/>
        <v>10</v>
      </c>
      <c r="T362" s="17" t="str">
        <f t="shared" si="34"/>
        <v>% of his match fee</v>
      </c>
    </row>
    <row r="363" spans="1:20" x14ac:dyDescent="0.3">
      <c r="A363" s="17" t="s">
        <v>604</v>
      </c>
      <c r="B363" s="11" t="s">
        <v>18</v>
      </c>
      <c r="C363" s="15" t="s">
        <v>19</v>
      </c>
      <c r="D363" s="10" t="s">
        <v>424</v>
      </c>
      <c r="E363" s="17" t="s">
        <v>34</v>
      </c>
      <c r="F363" s="17" t="s">
        <v>30</v>
      </c>
      <c r="G363" s="18" t="s">
        <v>103</v>
      </c>
      <c r="H363" s="19">
        <v>40032</v>
      </c>
      <c r="I363" s="17" t="s">
        <v>18</v>
      </c>
      <c r="J363" s="18" t="s">
        <v>13</v>
      </c>
      <c r="K363" s="10">
        <v>1</v>
      </c>
      <c r="L363" s="18" t="str">
        <f t="shared" si="26"/>
        <v>overs short of target.</v>
      </c>
      <c r="M363" s="18" t="str">
        <f t="shared" si="27"/>
        <v>fined</v>
      </c>
      <c r="N363" s="10">
        <v>5</v>
      </c>
      <c r="O363" s="18" t="str">
        <f t="shared" si="28"/>
        <v>% of each player's match fee</v>
      </c>
      <c r="P363" s="18" t="str">
        <f t="shared" si="31"/>
        <v>PLUS</v>
      </c>
      <c r="Q363" s="14" t="s">
        <v>600</v>
      </c>
      <c r="R363" s="15" t="str">
        <f t="shared" si="32"/>
        <v>is to be fined</v>
      </c>
      <c r="S363" s="10">
        <f t="shared" si="33"/>
        <v>10</v>
      </c>
      <c r="T363" s="17" t="str">
        <f t="shared" si="34"/>
        <v>% of his match fee</v>
      </c>
    </row>
    <row r="364" spans="1:20" x14ac:dyDescent="0.3">
      <c r="A364" s="17" t="s">
        <v>605</v>
      </c>
      <c r="B364" s="11" t="s">
        <v>18</v>
      </c>
      <c r="C364" s="15" t="s">
        <v>43</v>
      </c>
      <c r="D364" s="10" t="s">
        <v>9</v>
      </c>
      <c r="E364" s="17" t="s">
        <v>19</v>
      </c>
      <c r="F364" s="17" t="s">
        <v>36</v>
      </c>
      <c r="G364" s="18" t="s">
        <v>136</v>
      </c>
      <c r="H364" s="19">
        <v>40083</v>
      </c>
      <c r="I364" s="17" t="s">
        <v>18</v>
      </c>
      <c r="J364" s="18" t="s">
        <v>13</v>
      </c>
      <c r="K364" s="10">
        <v>1</v>
      </c>
      <c r="L364" s="18" t="str">
        <f t="shared" si="26"/>
        <v>overs short of target.</v>
      </c>
      <c r="M364" s="18" t="str">
        <f t="shared" si="27"/>
        <v>fined</v>
      </c>
      <c r="N364" s="10">
        <v>5</v>
      </c>
      <c r="O364" s="18" t="str">
        <f t="shared" si="28"/>
        <v>% of each player's match fee</v>
      </c>
      <c r="P364" s="18" t="str">
        <f t="shared" si="31"/>
        <v>PLUS</v>
      </c>
      <c r="Q364" s="14" t="s">
        <v>600</v>
      </c>
      <c r="R364" s="15" t="str">
        <f t="shared" si="32"/>
        <v>is to be fined</v>
      </c>
      <c r="S364" s="10">
        <f t="shared" si="33"/>
        <v>10</v>
      </c>
      <c r="T364" s="17" t="str">
        <f t="shared" si="34"/>
        <v>% of his match fee</v>
      </c>
    </row>
    <row r="365" spans="1:20" x14ac:dyDescent="0.3">
      <c r="A365" s="17" t="s">
        <v>606</v>
      </c>
      <c r="B365" s="11" t="s">
        <v>61</v>
      </c>
      <c r="C365" s="15" t="s">
        <v>10</v>
      </c>
      <c r="D365" s="10" t="s">
        <v>9</v>
      </c>
      <c r="E365" s="17" t="s">
        <v>29</v>
      </c>
      <c r="F365" s="17" t="s">
        <v>36</v>
      </c>
      <c r="G365" s="18" t="s">
        <v>273</v>
      </c>
      <c r="H365" s="19">
        <v>40083</v>
      </c>
      <c r="I365" s="17" t="s">
        <v>61</v>
      </c>
      <c r="J365" s="18" t="s">
        <v>13</v>
      </c>
      <c r="K365" s="10">
        <v>2</v>
      </c>
      <c r="L365" s="18" t="str">
        <f t="shared" si="26"/>
        <v>overs short of target.</v>
      </c>
      <c r="M365" s="18" t="str">
        <f t="shared" si="27"/>
        <v>fined</v>
      </c>
      <c r="N365" s="10">
        <v>10</v>
      </c>
      <c r="O365" s="18" t="str">
        <f t="shared" si="28"/>
        <v>% of each player's match fee</v>
      </c>
      <c r="P365" s="18" t="str">
        <f t="shared" si="31"/>
        <v>PLUS</v>
      </c>
      <c r="Q365" s="14" t="s">
        <v>596</v>
      </c>
      <c r="R365" s="15" t="str">
        <f t="shared" si="32"/>
        <v>is to be fined</v>
      </c>
      <c r="S365" s="10">
        <f t="shared" si="33"/>
        <v>20</v>
      </c>
      <c r="T365" s="17" t="str">
        <f t="shared" si="34"/>
        <v>% of his match fee</v>
      </c>
    </row>
    <row r="366" spans="1:20" x14ac:dyDescent="0.3">
      <c r="A366" s="17" t="s">
        <v>607</v>
      </c>
      <c r="B366" s="11" t="s">
        <v>85</v>
      </c>
      <c r="C366" s="15" t="s">
        <v>34</v>
      </c>
      <c r="D366" s="10" t="s">
        <v>9</v>
      </c>
      <c r="E366" s="17" t="s">
        <v>19</v>
      </c>
      <c r="F366" s="17" t="s">
        <v>36</v>
      </c>
      <c r="G366" s="18" t="s">
        <v>136</v>
      </c>
      <c r="H366" s="19">
        <v>40088</v>
      </c>
      <c r="I366" s="17" t="s">
        <v>85</v>
      </c>
      <c r="J366" s="18" t="s">
        <v>13</v>
      </c>
      <c r="K366" s="10">
        <v>2</v>
      </c>
      <c r="L366" s="18" t="str">
        <f t="shared" si="26"/>
        <v>overs short of target.</v>
      </c>
      <c r="M366" s="18" t="str">
        <f t="shared" si="27"/>
        <v>fined</v>
      </c>
      <c r="N366" s="10">
        <v>10</v>
      </c>
      <c r="O366" s="18" t="str">
        <f t="shared" si="28"/>
        <v>% of each player's match fee</v>
      </c>
      <c r="P366" s="18" t="str">
        <f t="shared" si="31"/>
        <v>PLUS</v>
      </c>
      <c r="Q366" s="14" t="s">
        <v>478</v>
      </c>
      <c r="R366" s="15" t="str">
        <f t="shared" si="32"/>
        <v>is to be fined</v>
      </c>
      <c r="S366" s="10">
        <f t="shared" si="33"/>
        <v>20</v>
      </c>
      <c r="T366" s="17" t="str">
        <f t="shared" si="34"/>
        <v>% of his match fee</v>
      </c>
    </row>
    <row r="367" spans="1:20" x14ac:dyDescent="0.3">
      <c r="A367" s="17" t="s">
        <v>608</v>
      </c>
      <c r="B367" s="11" t="s">
        <v>85</v>
      </c>
      <c r="C367" s="15" t="s">
        <v>39</v>
      </c>
      <c r="D367" s="10" t="s">
        <v>9</v>
      </c>
      <c r="E367" s="17" t="s">
        <v>34</v>
      </c>
      <c r="F367" s="17" t="s">
        <v>36</v>
      </c>
      <c r="G367" s="18" t="s">
        <v>150</v>
      </c>
      <c r="H367" s="19">
        <v>40119</v>
      </c>
      <c r="I367" s="17" t="s">
        <v>85</v>
      </c>
      <c r="J367" s="18" t="s">
        <v>13</v>
      </c>
      <c r="K367" s="10">
        <v>2</v>
      </c>
      <c r="L367" s="18" t="str">
        <f t="shared" si="26"/>
        <v>overs short of target.</v>
      </c>
      <c r="M367" s="18" t="str">
        <f t="shared" si="27"/>
        <v>fined</v>
      </c>
      <c r="N367" s="10">
        <v>20</v>
      </c>
      <c r="O367" s="18" t="str">
        <f t="shared" si="28"/>
        <v>% of each player's match fee</v>
      </c>
      <c r="P367" s="18" t="str">
        <f t="shared" si="31"/>
        <v>PLUS</v>
      </c>
      <c r="Q367" s="14" t="s">
        <v>478</v>
      </c>
      <c r="R367" s="15" t="str">
        <f t="shared" si="32"/>
        <v>is to be fined</v>
      </c>
      <c r="S367" s="10">
        <f t="shared" si="33"/>
        <v>40</v>
      </c>
      <c r="T367" s="17" t="str">
        <f t="shared" si="34"/>
        <v>% of his match fee</v>
      </c>
    </row>
    <row r="368" spans="1:20" x14ac:dyDescent="0.3">
      <c r="A368" s="17" t="s">
        <v>609</v>
      </c>
      <c r="B368" s="11" t="s">
        <v>18</v>
      </c>
      <c r="C368" s="15" t="s">
        <v>43</v>
      </c>
      <c r="D368" s="10" t="s">
        <v>9</v>
      </c>
      <c r="E368" s="17" t="s">
        <v>19</v>
      </c>
      <c r="F368" s="17" t="s">
        <v>610</v>
      </c>
      <c r="G368" s="18" t="s">
        <v>136</v>
      </c>
      <c r="H368" s="19">
        <v>40132</v>
      </c>
      <c r="I368" s="17" t="s">
        <v>18</v>
      </c>
      <c r="J368" s="18" t="s">
        <v>13</v>
      </c>
      <c r="K368" s="10">
        <v>1</v>
      </c>
      <c r="L368" s="18" t="str">
        <f t="shared" si="26"/>
        <v>overs short of target.</v>
      </c>
      <c r="M368" s="18" t="str">
        <f t="shared" si="27"/>
        <v>fined</v>
      </c>
      <c r="N368" s="10">
        <v>10</v>
      </c>
      <c r="O368" s="18" t="str">
        <f t="shared" si="28"/>
        <v>% of each player's match fee</v>
      </c>
      <c r="P368" s="18" t="str">
        <f t="shared" si="31"/>
        <v>PLUS</v>
      </c>
      <c r="Q368" s="14" t="s">
        <v>611</v>
      </c>
      <c r="R368" s="15" t="str">
        <f t="shared" si="32"/>
        <v>is to be fined</v>
      </c>
      <c r="S368" s="10">
        <f t="shared" si="33"/>
        <v>20</v>
      </c>
      <c r="T368" s="17" t="str">
        <f t="shared" si="34"/>
        <v>% of his match fee</v>
      </c>
    </row>
    <row r="369" spans="1:20" x14ac:dyDescent="0.3">
      <c r="A369" s="17" t="s">
        <v>612</v>
      </c>
      <c r="B369" s="11" t="s">
        <v>61</v>
      </c>
      <c r="C369" s="15" t="s">
        <v>10</v>
      </c>
      <c r="D369" s="10" t="s">
        <v>9</v>
      </c>
      <c r="E369" s="17" t="s">
        <v>39</v>
      </c>
      <c r="F369" s="17" t="s">
        <v>610</v>
      </c>
      <c r="G369" s="18" t="s">
        <v>150</v>
      </c>
      <c r="H369" s="19">
        <v>40159</v>
      </c>
      <c r="I369" s="17" t="s">
        <v>61</v>
      </c>
      <c r="J369" s="18" t="s">
        <v>13</v>
      </c>
      <c r="K369" s="10">
        <v>2</v>
      </c>
      <c r="L369" s="18" t="str">
        <f t="shared" si="26"/>
        <v>overs short of target.</v>
      </c>
      <c r="M369" s="18" t="str">
        <f t="shared" si="27"/>
        <v>fined</v>
      </c>
      <c r="N369" s="10">
        <v>20</v>
      </c>
      <c r="O369" s="18" t="str">
        <f t="shared" si="28"/>
        <v>% of each player's match fee</v>
      </c>
      <c r="P369" s="18" t="str">
        <f t="shared" si="31"/>
        <v>PLUS</v>
      </c>
      <c r="Q369" s="14" t="s">
        <v>596</v>
      </c>
      <c r="R369" s="15" t="str">
        <f t="shared" si="32"/>
        <v>is to be fined</v>
      </c>
      <c r="S369" s="10">
        <f t="shared" si="33"/>
        <v>40</v>
      </c>
      <c r="T369" s="17" t="str">
        <f t="shared" si="34"/>
        <v>% of his match fee</v>
      </c>
    </row>
    <row r="370" spans="1:20" x14ac:dyDescent="0.3">
      <c r="A370" s="17" t="s">
        <v>613</v>
      </c>
      <c r="B370" s="11" t="s">
        <v>49</v>
      </c>
      <c r="C370" s="15" t="s">
        <v>39</v>
      </c>
      <c r="D370" s="10" t="s">
        <v>9</v>
      </c>
      <c r="E370" s="17" t="s">
        <v>10</v>
      </c>
      <c r="F370" s="17" t="s">
        <v>36</v>
      </c>
      <c r="G370" s="18" t="s">
        <v>105</v>
      </c>
      <c r="H370" s="19">
        <v>40165</v>
      </c>
      <c r="I370" s="17" t="s">
        <v>49</v>
      </c>
      <c r="J370" s="18" t="s">
        <v>13</v>
      </c>
      <c r="K370" s="10">
        <v>3</v>
      </c>
      <c r="L370" s="18" t="str">
        <f t="shared" si="26"/>
        <v>overs short of target.</v>
      </c>
      <c r="M370" s="18" t="str">
        <f t="shared" si="27"/>
        <v>fined</v>
      </c>
      <c r="N370" s="10">
        <v>40</v>
      </c>
      <c r="O370" s="18" t="str">
        <f t="shared" si="28"/>
        <v>% of each player's match fee</v>
      </c>
      <c r="P370" s="18" t="str">
        <f t="shared" si="31"/>
        <v>PLUS</v>
      </c>
      <c r="Q370" s="14" t="s">
        <v>527</v>
      </c>
      <c r="R370" s="15" t="str">
        <f t="shared" si="32"/>
        <v>is to be fined</v>
      </c>
      <c r="S370" s="10" t="s">
        <v>523</v>
      </c>
      <c r="T370" s="17" t="str">
        <f t="shared" si="34"/>
        <v>% of his match fee</v>
      </c>
    </row>
    <row r="371" spans="1:20" x14ac:dyDescent="0.3">
      <c r="A371" s="17" t="s">
        <v>614</v>
      </c>
      <c r="B371" s="11" t="s">
        <v>18</v>
      </c>
      <c r="C371" s="15" t="s">
        <v>43</v>
      </c>
      <c r="D371" s="10" t="s">
        <v>9</v>
      </c>
      <c r="E371" s="17" t="s">
        <v>19</v>
      </c>
      <c r="F371" s="17" t="s">
        <v>30</v>
      </c>
      <c r="G371" s="18" t="s">
        <v>107</v>
      </c>
      <c r="H371" s="19">
        <v>40192</v>
      </c>
      <c r="I371" s="17" t="s">
        <v>18</v>
      </c>
      <c r="J371" s="18" t="s">
        <v>13</v>
      </c>
      <c r="K371" s="10">
        <v>1</v>
      </c>
      <c r="L371" s="18" t="str">
        <f t="shared" si="26"/>
        <v>overs short of target.</v>
      </c>
      <c r="M371" s="18" t="str">
        <f t="shared" si="27"/>
        <v>fined</v>
      </c>
      <c r="N371" s="10">
        <v>10</v>
      </c>
      <c r="O371" s="18" t="str">
        <f t="shared" si="28"/>
        <v>% of each player's match fee</v>
      </c>
      <c r="P371" s="18" t="str">
        <f t="shared" si="31"/>
        <v>PLUS</v>
      </c>
      <c r="Q371" s="14" t="s">
        <v>600</v>
      </c>
      <c r="R371" s="15" t="str">
        <f t="shared" si="32"/>
        <v>is to be fined</v>
      </c>
      <c r="S371" s="10">
        <f t="shared" si="33"/>
        <v>20</v>
      </c>
      <c r="T371" s="17" t="str">
        <f t="shared" si="34"/>
        <v>% of his match fee</v>
      </c>
    </row>
    <row r="372" spans="1:20" x14ac:dyDescent="0.3">
      <c r="A372" s="17" t="s">
        <v>615</v>
      </c>
      <c r="B372" s="11" t="s">
        <v>42</v>
      </c>
      <c r="C372" s="15" t="s">
        <v>43</v>
      </c>
      <c r="D372" s="10" t="s">
        <v>9</v>
      </c>
      <c r="E372" s="17" t="s">
        <v>39</v>
      </c>
      <c r="F372" s="17" t="s">
        <v>616</v>
      </c>
      <c r="G372" s="18" t="s">
        <v>160</v>
      </c>
      <c r="H372" s="19">
        <v>40205</v>
      </c>
      <c r="I372" s="17" t="s">
        <v>42</v>
      </c>
      <c r="J372" s="18" t="s">
        <v>13</v>
      </c>
      <c r="K372" s="10">
        <v>2</v>
      </c>
      <c r="L372" s="18" t="str">
        <f t="shared" si="26"/>
        <v>overs short of target.</v>
      </c>
      <c r="M372" s="18" t="str">
        <f t="shared" si="27"/>
        <v>fined</v>
      </c>
      <c r="N372" s="10" t="s">
        <v>617</v>
      </c>
      <c r="O372" s="18" t="str">
        <f t="shared" si="28"/>
        <v>% of each player's match fee</v>
      </c>
      <c r="P372" s="18" t="str">
        <f t="shared" si="31"/>
        <v>PLUS</v>
      </c>
      <c r="Q372" s="14" t="s">
        <v>618</v>
      </c>
      <c r="R372" s="15" t="str">
        <f t="shared" si="32"/>
        <v>is to be fined</v>
      </c>
      <c r="S372" s="10" t="s">
        <v>617</v>
      </c>
      <c r="T372" s="17" t="str">
        <f t="shared" si="34"/>
        <v>% of his match fee</v>
      </c>
    </row>
    <row r="373" spans="1:20" x14ac:dyDescent="0.3">
      <c r="A373" s="17" t="s">
        <v>619</v>
      </c>
      <c r="B373" s="11" t="s">
        <v>42</v>
      </c>
      <c r="C373" s="15" t="s">
        <v>43</v>
      </c>
      <c r="D373" s="10" t="s">
        <v>9</v>
      </c>
      <c r="E373" s="17" t="s">
        <v>29</v>
      </c>
      <c r="F373" s="17" t="s">
        <v>620</v>
      </c>
      <c r="G373" s="18" t="s">
        <v>53</v>
      </c>
      <c r="H373" s="19">
        <v>40305</v>
      </c>
      <c r="I373" s="17" t="s">
        <v>42</v>
      </c>
      <c r="J373" s="18" t="s">
        <v>13</v>
      </c>
      <c r="K373" s="10">
        <v>1</v>
      </c>
      <c r="L373" s="18" t="str">
        <f t="shared" si="26"/>
        <v>overs short of target.</v>
      </c>
      <c r="M373" s="18" t="str">
        <f t="shared" si="27"/>
        <v>fined</v>
      </c>
      <c r="N373" s="10">
        <v>10</v>
      </c>
      <c r="O373" s="18" t="str">
        <f t="shared" si="28"/>
        <v>% of each player's match fee</v>
      </c>
      <c r="P373" s="18" t="str">
        <f t="shared" si="31"/>
        <v>PLUS</v>
      </c>
      <c r="Q373" s="14" t="s">
        <v>499</v>
      </c>
      <c r="R373" s="15" t="str">
        <f t="shared" si="32"/>
        <v>is to be fined</v>
      </c>
      <c r="S373" s="10">
        <f t="shared" si="33"/>
        <v>20</v>
      </c>
      <c r="T373" s="17" t="str">
        <f t="shared" si="34"/>
        <v>% of his match fee</v>
      </c>
    </row>
    <row r="374" spans="1:20" x14ac:dyDescent="0.3">
      <c r="A374" s="17" t="s">
        <v>621</v>
      </c>
      <c r="B374" s="11" t="s">
        <v>33</v>
      </c>
      <c r="C374" s="15" t="s">
        <v>35</v>
      </c>
      <c r="D374" s="10" t="s">
        <v>9</v>
      </c>
      <c r="E374" s="17" t="s">
        <v>39</v>
      </c>
      <c r="F374" s="17" t="s">
        <v>620</v>
      </c>
      <c r="G374" s="18" t="s">
        <v>53</v>
      </c>
      <c r="H374" s="19">
        <v>40307</v>
      </c>
      <c r="I374" s="17" t="s">
        <v>33</v>
      </c>
      <c r="J374" s="18" t="s">
        <v>13</v>
      </c>
      <c r="K374" s="10">
        <v>2</v>
      </c>
      <c r="L374" s="18" t="str">
        <f t="shared" si="26"/>
        <v>overs short of target.</v>
      </c>
      <c r="M374" s="18" t="str">
        <f t="shared" si="27"/>
        <v>fined</v>
      </c>
      <c r="N374" s="10">
        <v>20</v>
      </c>
      <c r="O374" s="18" t="str">
        <f t="shared" si="28"/>
        <v>% of each player's match fee</v>
      </c>
      <c r="P374" s="18" t="str">
        <f t="shared" si="31"/>
        <v>PLUS</v>
      </c>
      <c r="Q374" s="14" t="s">
        <v>594</v>
      </c>
      <c r="R374" s="15" t="str">
        <f t="shared" si="32"/>
        <v>is to be fined</v>
      </c>
      <c r="S374" s="10">
        <f t="shared" si="33"/>
        <v>40</v>
      </c>
      <c r="T374" s="17" t="str">
        <f t="shared" si="34"/>
        <v>% of his match fee</v>
      </c>
    </row>
    <row r="375" spans="1:20" x14ac:dyDescent="0.3">
      <c r="A375" s="17" t="s">
        <v>622</v>
      </c>
      <c r="B375" s="11" t="s">
        <v>42</v>
      </c>
      <c r="C375" s="15" t="s">
        <v>35</v>
      </c>
      <c r="D375" s="10" t="s">
        <v>9</v>
      </c>
      <c r="E375" s="17" t="s">
        <v>43</v>
      </c>
      <c r="F375" s="17" t="s">
        <v>610</v>
      </c>
      <c r="G375" s="18" t="s">
        <v>251</v>
      </c>
      <c r="H375" s="19">
        <v>40317</v>
      </c>
      <c r="I375" s="17" t="s">
        <v>42</v>
      </c>
      <c r="J375" s="18" t="s">
        <v>13</v>
      </c>
      <c r="K375" s="10">
        <v>1</v>
      </c>
      <c r="L375" s="18" t="str">
        <f t="shared" si="26"/>
        <v>overs short of target.</v>
      </c>
      <c r="M375" s="18" t="str">
        <f t="shared" si="27"/>
        <v>fined</v>
      </c>
      <c r="N375" s="10">
        <v>10</v>
      </c>
      <c r="O375" s="18" t="str">
        <f t="shared" si="28"/>
        <v>% of each player's match fee</v>
      </c>
      <c r="P375" s="18" t="str">
        <f t="shared" si="31"/>
        <v>PLUS</v>
      </c>
      <c r="Q375" s="14" t="s">
        <v>499</v>
      </c>
      <c r="R375" s="15" t="str">
        <f t="shared" si="32"/>
        <v>is to be fined</v>
      </c>
      <c r="S375" s="10">
        <f t="shared" si="33"/>
        <v>20</v>
      </c>
      <c r="T375" s="17" t="str">
        <f t="shared" si="34"/>
        <v>% of his match fee</v>
      </c>
    </row>
    <row r="376" spans="1:20" x14ac:dyDescent="0.3">
      <c r="A376" s="17" t="s">
        <v>623</v>
      </c>
      <c r="B376" s="11" t="s">
        <v>49</v>
      </c>
      <c r="C376" s="15" t="s">
        <v>10</v>
      </c>
      <c r="D376" s="10" t="s">
        <v>9</v>
      </c>
      <c r="E376" s="17" t="s">
        <v>39</v>
      </c>
      <c r="F376" s="17" t="s">
        <v>624</v>
      </c>
      <c r="G376" s="18" t="s">
        <v>390</v>
      </c>
      <c r="H376" s="19">
        <v>40418</v>
      </c>
      <c r="I376" s="17" t="s">
        <v>49</v>
      </c>
      <c r="J376" s="18" t="s">
        <v>13</v>
      </c>
      <c r="K376" s="10">
        <v>2</v>
      </c>
      <c r="L376" s="18" t="str">
        <f t="shared" si="26"/>
        <v>overs short of target.</v>
      </c>
      <c r="M376" s="18" t="str">
        <f t="shared" si="27"/>
        <v>fined</v>
      </c>
      <c r="N376" s="10">
        <v>20</v>
      </c>
      <c r="O376" s="18" t="str">
        <f t="shared" si="28"/>
        <v>% of each player's match fee</v>
      </c>
      <c r="P376" s="18" t="str">
        <f t="shared" si="31"/>
        <v>PLUS</v>
      </c>
      <c r="Q376" s="14" t="s">
        <v>527</v>
      </c>
      <c r="R376" s="15" t="str">
        <f t="shared" si="32"/>
        <v>is to be fined</v>
      </c>
      <c r="S376" s="10">
        <f t="shared" si="33"/>
        <v>40</v>
      </c>
      <c r="T376" s="17" t="str">
        <f t="shared" si="34"/>
        <v>% of his match fee</v>
      </c>
    </row>
    <row r="377" spans="1:20" x14ac:dyDescent="0.3">
      <c r="A377" s="17" t="s">
        <v>625</v>
      </c>
      <c r="B377" s="11" t="s">
        <v>626</v>
      </c>
      <c r="C377" s="15" t="s">
        <v>627</v>
      </c>
      <c r="D377" s="10" t="s">
        <v>424</v>
      </c>
      <c r="E377" s="17" t="s">
        <v>491</v>
      </c>
      <c r="F377" s="17" t="s">
        <v>628</v>
      </c>
      <c r="G377" s="18" t="s">
        <v>143</v>
      </c>
      <c r="H377" s="19">
        <v>40421</v>
      </c>
      <c r="I377" s="17" t="s">
        <v>626</v>
      </c>
      <c r="J377" s="18" t="s">
        <v>13</v>
      </c>
      <c r="K377" s="10">
        <v>15</v>
      </c>
      <c r="L377" s="18" t="str">
        <f t="shared" si="26"/>
        <v>overs short of target.</v>
      </c>
      <c r="M377" s="18" t="str">
        <f t="shared" si="27"/>
        <v>fined</v>
      </c>
      <c r="N377" s="10">
        <v>2</v>
      </c>
      <c r="O377" s="18" t="s">
        <v>629</v>
      </c>
      <c r="P377" s="18" t="s">
        <v>535</v>
      </c>
      <c r="Q377" s="14" t="s">
        <v>630</v>
      </c>
      <c r="R377" s="15" t="str">
        <f t="shared" si="32"/>
        <v>is to be fined</v>
      </c>
      <c r="S377" s="10" t="s">
        <v>523</v>
      </c>
      <c r="T377" s="17" t="str">
        <f t="shared" si="34"/>
        <v>% of his match fee</v>
      </c>
    </row>
    <row r="378" spans="1:20" x14ac:dyDescent="0.3">
      <c r="A378" s="17" t="s">
        <v>631</v>
      </c>
      <c r="B378" s="11" t="s">
        <v>632</v>
      </c>
      <c r="C378" s="15" t="s">
        <v>627</v>
      </c>
      <c r="D378" s="10" t="s">
        <v>9</v>
      </c>
      <c r="E378" s="17" t="s">
        <v>491</v>
      </c>
      <c r="F378" s="17" t="s">
        <v>628</v>
      </c>
      <c r="G378" s="18" t="s">
        <v>143</v>
      </c>
      <c r="H378" s="19">
        <v>40421</v>
      </c>
      <c r="I378" s="17" t="s">
        <v>632</v>
      </c>
      <c r="J378" s="18" t="s">
        <v>13</v>
      </c>
      <c r="K378" s="10">
        <v>3</v>
      </c>
      <c r="L378" s="18" t="str">
        <f t="shared" si="26"/>
        <v>overs short of target.</v>
      </c>
      <c r="M378" s="18" t="str">
        <f t="shared" si="27"/>
        <v>fined</v>
      </c>
      <c r="O378" s="18" t="s">
        <v>633</v>
      </c>
      <c r="P378" s="18" t="str">
        <f>IF(B378&lt;&gt;"","PLUS","")</f>
        <v>PLUS</v>
      </c>
      <c r="Q378" s="14" t="s">
        <v>634</v>
      </c>
      <c r="R378" s="15" t="str">
        <f t="shared" si="32"/>
        <v>is to be fined</v>
      </c>
      <c r="S378" s="10" t="str">
        <f>IF(N378&lt;&gt;0,N378*2,"")</f>
        <v/>
      </c>
      <c r="T378" s="17" t="str">
        <f t="shared" si="34"/>
        <v>% of his match fee</v>
      </c>
    </row>
    <row r="379" spans="1:20" x14ac:dyDescent="0.3">
      <c r="A379" s="17" t="s">
        <v>635</v>
      </c>
      <c r="B379" s="11" t="s">
        <v>61</v>
      </c>
      <c r="C379" s="15" t="s">
        <v>34</v>
      </c>
      <c r="D379" s="10" t="s">
        <v>9</v>
      </c>
      <c r="E379" s="17" t="s">
        <v>10</v>
      </c>
      <c r="F379" s="17" t="s">
        <v>36</v>
      </c>
      <c r="G379" s="18" t="s">
        <v>111</v>
      </c>
      <c r="H379" s="19">
        <v>40487</v>
      </c>
      <c r="I379" s="17" t="s">
        <v>61</v>
      </c>
      <c r="J379" s="18" t="s">
        <v>13</v>
      </c>
      <c r="K379" s="10">
        <v>2</v>
      </c>
      <c r="L379" s="18" t="str">
        <f t="shared" si="26"/>
        <v>overs short of target.</v>
      </c>
      <c r="M379" s="18" t="str">
        <f t="shared" si="27"/>
        <v>fined</v>
      </c>
      <c r="N379" s="10">
        <v>20</v>
      </c>
      <c r="O379" s="18" t="str">
        <f t="shared" si="28"/>
        <v>% of each player's match fee</v>
      </c>
      <c r="P379" s="18" t="str">
        <f t="shared" si="31"/>
        <v>PLUS</v>
      </c>
      <c r="Q379" s="14" t="s">
        <v>596</v>
      </c>
      <c r="R379" s="15" t="str">
        <f t="shared" si="32"/>
        <v>is to be fined</v>
      </c>
      <c r="S379" s="10">
        <f t="shared" si="33"/>
        <v>40</v>
      </c>
      <c r="T379" s="17" t="str">
        <f t="shared" si="34"/>
        <v>% of his match fee</v>
      </c>
    </row>
    <row r="380" spans="1:20" x14ac:dyDescent="0.3">
      <c r="A380" s="17" t="s">
        <v>636</v>
      </c>
      <c r="B380" s="11" t="s">
        <v>49</v>
      </c>
      <c r="C380" s="15" t="s">
        <v>39</v>
      </c>
      <c r="D380" s="10" t="s">
        <v>9</v>
      </c>
      <c r="E380" s="17" t="s">
        <v>43</v>
      </c>
      <c r="F380" s="17" t="s">
        <v>30</v>
      </c>
      <c r="G380" s="18" t="s">
        <v>64</v>
      </c>
      <c r="H380" s="19">
        <v>40549</v>
      </c>
      <c r="I380" s="17" t="s">
        <v>49</v>
      </c>
      <c r="J380" s="18" t="s">
        <v>13</v>
      </c>
      <c r="K380" s="10">
        <v>3</v>
      </c>
      <c r="L380" s="18" t="str">
        <f t="shared" si="26"/>
        <v>overs short of target.</v>
      </c>
      <c r="M380" s="18" t="str">
        <f t="shared" si="27"/>
        <v>fined</v>
      </c>
      <c r="N380" s="10">
        <v>30</v>
      </c>
      <c r="O380" s="18" t="str">
        <f t="shared" si="28"/>
        <v>% of each player's match fee</v>
      </c>
      <c r="P380" s="18" t="str">
        <f t="shared" si="31"/>
        <v>PLUS</v>
      </c>
      <c r="Q380" s="14" t="s">
        <v>527</v>
      </c>
      <c r="R380" s="15" t="str">
        <f t="shared" si="32"/>
        <v>is to be fined</v>
      </c>
      <c r="S380" s="10">
        <f t="shared" si="33"/>
        <v>60</v>
      </c>
      <c r="T380" s="17" t="str">
        <f t="shared" si="34"/>
        <v>% of his match fee</v>
      </c>
    </row>
    <row r="381" spans="1:20" x14ac:dyDescent="0.3">
      <c r="A381" s="17" t="s">
        <v>637</v>
      </c>
      <c r="B381" s="11" t="s">
        <v>160</v>
      </c>
      <c r="C381" s="15" t="s">
        <v>29</v>
      </c>
      <c r="D381" s="10" t="s">
        <v>9</v>
      </c>
      <c r="E381" s="17" t="s">
        <v>8</v>
      </c>
      <c r="F381" s="17" t="s">
        <v>36</v>
      </c>
      <c r="G381" s="18" t="s">
        <v>117</v>
      </c>
      <c r="H381" s="19" t="s">
        <v>638</v>
      </c>
      <c r="I381" s="17" t="s">
        <v>160</v>
      </c>
      <c r="J381" s="18" t="s">
        <v>13</v>
      </c>
      <c r="K381" s="10">
        <v>1</v>
      </c>
      <c r="L381" s="18" t="str">
        <f t="shared" si="26"/>
        <v>overs short of target.</v>
      </c>
      <c r="M381" s="18" t="str">
        <f t="shared" si="27"/>
        <v>fined</v>
      </c>
      <c r="N381" s="10">
        <v>10</v>
      </c>
      <c r="O381" s="18" t="str">
        <f t="shared" si="28"/>
        <v>% of each player's match fee</v>
      </c>
      <c r="P381" s="18" t="str">
        <f t="shared" si="31"/>
        <v>PLUS</v>
      </c>
      <c r="Q381" s="14" t="s">
        <v>639</v>
      </c>
      <c r="R381" s="15" t="str">
        <f t="shared" si="32"/>
        <v>is to be fined</v>
      </c>
      <c r="S381" s="10">
        <f t="shared" si="33"/>
        <v>20</v>
      </c>
      <c r="T381" s="17" t="str">
        <f t="shared" si="34"/>
        <v>% of his match fee</v>
      </c>
    </row>
    <row r="382" spans="1:20" x14ac:dyDescent="0.3">
      <c r="A382" s="17" t="s">
        <v>640</v>
      </c>
      <c r="B382" s="11" t="s">
        <v>7</v>
      </c>
      <c r="C382" s="15" t="s">
        <v>8</v>
      </c>
      <c r="D382" s="10" t="s">
        <v>9</v>
      </c>
      <c r="E382" s="17" t="s">
        <v>10</v>
      </c>
      <c r="F382" s="17" t="s">
        <v>641</v>
      </c>
      <c r="G382" s="18" t="s">
        <v>55</v>
      </c>
      <c r="H382" s="19">
        <v>40600</v>
      </c>
      <c r="I382" s="17" t="s">
        <v>7</v>
      </c>
      <c r="J382" s="18" t="s">
        <v>13</v>
      </c>
      <c r="K382" s="10">
        <v>1</v>
      </c>
      <c r="L382" s="18" t="str">
        <f t="shared" ref="L382:L446" si="35">IF(B382&lt;&gt;"","overs short of target.","")</f>
        <v>overs short of target.</v>
      </c>
      <c r="M382" s="18" t="str">
        <f t="shared" ref="M382:M446" si="36">IF(B382&lt;&gt;"","fined","")</f>
        <v>fined</v>
      </c>
      <c r="N382" s="10">
        <v>10</v>
      </c>
      <c r="O382" s="18" t="str">
        <f t="shared" ref="O382:O446" si="37">IF(B382&lt;&gt;"","% of each player's match fee","")</f>
        <v>% of each player's match fee</v>
      </c>
      <c r="P382" s="18" t="str">
        <f t="shared" si="31"/>
        <v>PLUS</v>
      </c>
      <c r="Q382" s="14" t="s">
        <v>642</v>
      </c>
      <c r="R382" s="15" t="str">
        <f t="shared" si="32"/>
        <v>is to be fined</v>
      </c>
      <c r="S382" s="10">
        <f t="shared" si="33"/>
        <v>20</v>
      </c>
      <c r="T382" s="17" t="str">
        <f t="shared" si="34"/>
        <v>% of his match fee</v>
      </c>
    </row>
    <row r="383" spans="1:20" x14ac:dyDescent="0.3">
      <c r="A383" s="17" t="s">
        <v>643</v>
      </c>
      <c r="B383" s="11" t="s">
        <v>18</v>
      </c>
      <c r="C383" s="15" t="s">
        <v>19</v>
      </c>
      <c r="D383" s="10" t="s">
        <v>9</v>
      </c>
      <c r="E383" s="17" t="s">
        <v>39</v>
      </c>
      <c r="F383" s="17" t="s">
        <v>641</v>
      </c>
      <c r="G383" s="18" t="s">
        <v>644</v>
      </c>
      <c r="H383" s="19">
        <v>40601</v>
      </c>
      <c r="I383" s="17" t="s">
        <v>18</v>
      </c>
      <c r="J383" s="18" t="s">
        <v>13</v>
      </c>
      <c r="K383" s="10">
        <v>1</v>
      </c>
      <c r="L383" s="18" t="str">
        <f t="shared" si="35"/>
        <v>overs short of target.</v>
      </c>
      <c r="M383" s="18" t="str">
        <f t="shared" si="36"/>
        <v>fined</v>
      </c>
      <c r="N383" s="10">
        <v>10</v>
      </c>
      <c r="O383" s="18" t="str">
        <f t="shared" si="37"/>
        <v>% of each player's match fee</v>
      </c>
      <c r="P383" s="18" t="str">
        <f t="shared" si="31"/>
        <v>PLUS</v>
      </c>
      <c r="Q383" s="14" t="s">
        <v>600</v>
      </c>
      <c r="R383" s="15" t="str">
        <f t="shared" si="32"/>
        <v>is to be fined</v>
      </c>
      <c r="S383" s="10">
        <f t="shared" si="33"/>
        <v>20</v>
      </c>
      <c r="T383" s="17" t="str">
        <f t="shared" si="34"/>
        <v>% of his match fee</v>
      </c>
    </row>
    <row r="384" spans="1:20" x14ac:dyDescent="0.3">
      <c r="A384" s="17" t="s">
        <v>645</v>
      </c>
      <c r="B384" s="11" t="s">
        <v>632</v>
      </c>
      <c r="C384" s="15" t="s">
        <v>35</v>
      </c>
      <c r="D384" s="10" t="s">
        <v>9</v>
      </c>
      <c r="E384" s="17" t="s">
        <v>491</v>
      </c>
      <c r="F384" s="17" t="s">
        <v>641</v>
      </c>
      <c r="G384" s="18" t="s">
        <v>150</v>
      </c>
      <c r="H384" s="19">
        <v>40613</v>
      </c>
      <c r="I384" s="17" t="s">
        <v>632</v>
      </c>
      <c r="J384" s="18" t="s">
        <v>13</v>
      </c>
      <c r="K384" s="10">
        <v>1</v>
      </c>
      <c r="L384" s="18" t="str">
        <f t="shared" si="35"/>
        <v>overs short of target.</v>
      </c>
      <c r="M384" s="18" t="str">
        <f t="shared" si="36"/>
        <v>fined</v>
      </c>
      <c r="N384" s="10">
        <v>10</v>
      </c>
      <c r="O384" s="18" t="str">
        <f t="shared" si="37"/>
        <v>% of each player's match fee</v>
      </c>
      <c r="P384" s="18" t="str">
        <f t="shared" si="31"/>
        <v>PLUS</v>
      </c>
      <c r="Q384" s="14" t="s">
        <v>646</v>
      </c>
      <c r="R384" s="15" t="str">
        <f t="shared" si="32"/>
        <v>is to be fined</v>
      </c>
      <c r="S384" s="10">
        <f t="shared" si="33"/>
        <v>20</v>
      </c>
      <c r="T384" s="17" t="str">
        <f t="shared" si="34"/>
        <v>% of his match fee</v>
      </c>
    </row>
    <row r="385" spans="1:27" x14ac:dyDescent="0.3">
      <c r="A385" s="17" t="s">
        <v>647</v>
      </c>
      <c r="B385" s="11" t="s">
        <v>49</v>
      </c>
      <c r="C385" s="15" t="s">
        <v>39</v>
      </c>
      <c r="D385" s="10" t="s">
        <v>9</v>
      </c>
      <c r="E385" s="17" t="s">
        <v>10</v>
      </c>
      <c r="F385" s="17" t="s">
        <v>648</v>
      </c>
      <c r="G385" s="18" t="s">
        <v>130</v>
      </c>
      <c r="H385" s="19">
        <v>40635</v>
      </c>
      <c r="I385" s="17" t="s">
        <v>49</v>
      </c>
      <c r="J385" s="18" t="s">
        <v>13</v>
      </c>
      <c r="K385" s="10">
        <v>1</v>
      </c>
      <c r="L385" s="18" t="str">
        <f t="shared" si="35"/>
        <v>overs short of target.</v>
      </c>
      <c r="M385" s="18" t="str">
        <f t="shared" si="36"/>
        <v>fined</v>
      </c>
      <c r="N385" s="10">
        <v>10</v>
      </c>
      <c r="O385" s="18" t="str">
        <f t="shared" si="37"/>
        <v>% of each player's match fee</v>
      </c>
      <c r="P385" s="18" t="str">
        <f t="shared" si="31"/>
        <v>PLUS</v>
      </c>
      <c r="Q385" s="14" t="s">
        <v>527</v>
      </c>
      <c r="R385" s="15" t="str">
        <f t="shared" si="32"/>
        <v>is to be fined</v>
      </c>
      <c r="S385" s="10">
        <f t="shared" si="33"/>
        <v>20</v>
      </c>
      <c r="T385" s="17" t="str">
        <f t="shared" si="34"/>
        <v>% of his match fee</v>
      </c>
    </row>
    <row r="386" spans="1:27" x14ac:dyDescent="0.3">
      <c r="A386" s="17" t="s">
        <v>649</v>
      </c>
      <c r="B386" s="11" t="s">
        <v>33</v>
      </c>
      <c r="C386" s="15" t="s">
        <v>35</v>
      </c>
      <c r="D386" s="10" t="s">
        <v>9</v>
      </c>
      <c r="E386" s="17" t="s">
        <v>8</v>
      </c>
      <c r="F386" s="17" t="s">
        <v>525</v>
      </c>
      <c r="G386" s="18" t="s">
        <v>650</v>
      </c>
      <c r="H386" s="19">
        <v>40654</v>
      </c>
      <c r="I386" s="17" t="s">
        <v>33</v>
      </c>
      <c r="J386" s="18" t="s">
        <v>13</v>
      </c>
      <c r="K386" s="10">
        <v>1</v>
      </c>
      <c r="L386" s="18" t="str">
        <f t="shared" si="35"/>
        <v>overs short of target.</v>
      </c>
      <c r="M386" s="18" t="str">
        <f t="shared" si="36"/>
        <v>fined</v>
      </c>
      <c r="N386" s="10">
        <v>10</v>
      </c>
      <c r="O386" s="18" t="str">
        <f t="shared" si="37"/>
        <v>% of each player's match fee</v>
      </c>
      <c r="P386" s="18" t="str">
        <f t="shared" si="31"/>
        <v>PLUS</v>
      </c>
      <c r="Q386" s="14" t="s">
        <v>651</v>
      </c>
      <c r="R386" s="15" t="str">
        <f t="shared" si="32"/>
        <v>is to be fined</v>
      </c>
      <c r="S386" s="10">
        <f t="shared" si="33"/>
        <v>20</v>
      </c>
      <c r="T386" s="17" t="str">
        <f t="shared" si="34"/>
        <v>% of his match fee</v>
      </c>
    </row>
    <row r="387" spans="1:27" x14ac:dyDescent="0.3">
      <c r="A387" s="17" t="s">
        <v>652</v>
      </c>
      <c r="B387" s="11" t="s">
        <v>61</v>
      </c>
      <c r="C387" s="15" t="s">
        <v>19</v>
      </c>
      <c r="D387" s="10" t="s">
        <v>9</v>
      </c>
      <c r="E387" s="17" t="s">
        <v>10</v>
      </c>
      <c r="F387" s="17" t="s">
        <v>30</v>
      </c>
      <c r="G387" s="18" t="s">
        <v>653</v>
      </c>
      <c r="H387" s="19">
        <v>40710</v>
      </c>
      <c r="I387" s="17" t="s">
        <v>61</v>
      </c>
      <c r="J387" s="18" t="s">
        <v>13</v>
      </c>
      <c r="K387" s="10">
        <v>2</v>
      </c>
      <c r="L387" s="18" t="str">
        <f t="shared" si="35"/>
        <v>overs short of target.</v>
      </c>
      <c r="M387" s="18" t="str">
        <f t="shared" si="36"/>
        <v>fined</v>
      </c>
      <c r="N387" s="10">
        <v>20</v>
      </c>
      <c r="O387" s="18" t="str">
        <f t="shared" si="37"/>
        <v>% of each player's match fee</v>
      </c>
      <c r="P387" s="18" t="str">
        <f t="shared" si="31"/>
        <v>PLUS</v>
      </c>
      <c r="Q387" s="14" t="s">
        <v>596</v>
      </c>
      <c r="R387" s="15" t="str">
        <f t="shared" si="32"/>
        <v>is to be fined</v>
      </c>
      <c r="S387" s="10">
        <f t="shared" si="33"/>
        <v>40</v>
      </c>
      <c r="T387" s="17" t="str">
        <f t="shared" si="34"/>
        <v>% of his match fee</v>
      </c>
    </row>
    <row r="388" spans="1:27" x14ac:dyDescent="0.3">
      <c r="A388" s="17" t="s">
        <v>654</v>
      </c>
      <c r="B388" s="11" t="s">
        <v>49</v>
      </c>
      <c r="C388" s="15" t="s">
        <v>35</v>
      </c>
      <c r="D388" s="10" t="s">
        <v>9</v>
      </c>
      <c r="E388" s="17" t="s">
        <v>39</v>
      </c>
      <c r="F388" s="17" t="s">
        <v>30</v>
      </c>
      <c r="G388" s="18" t="s">
        <v>53</v>
      </c>
      <c r="H388" s="19">
        <v>40722</v>
      </c>
      <c r="I388" s="17" t="s">
        <v>49</v>
      </c>
      <c r="J388" s="18" t="s">
        <v>13</v>
      </c>
      <c r="K388" s="10">
        <v>3</v>
      </c>
      <c r="L388" s="18" t="str">
        <f t="shared" si="35"/>
        <v>overs short of target.</v>
      </c>
      <c r="M388" s="18" t="str">
        <f t="shared" si="36"/>
        <v>fined</v>
      </c>
      <c r="N388" s="10">
        <v>30</v>
      </c>
      <c r="O388" s="18" t="str">
        <f t="shared" si="37"/>
        <v>% of each player's match fee</v>
      </c>
      <c r="P388" s="18" t="str">
        <f t="shared" si="31"/>
        <v>PLUS</v>
      </c>
      <c r="Q388" s="14" t="s">
        <v>527</v>
      </c>
      <c r="R388" s="15" t="str">
        <f t="shared" si="32"/>
        <v>is to be fined</v>
      </c>
      <c r="S388" s="10">
        <f t="shared" si="33"/>
        <v>60</v>
      </c>
      <c r="T388" s="17" t="str">
        <f t="shared" si="34"/>
        <v>% of his match fee</v>
      </c>
    </row>
    <row r="389" spans="1:27" s="37" customFormat="1" x14ac:dyDescent="0.35">
      <c r="A389" s="37" t="s">
        <v>655</v>
      </c>
      <c r="B389" s="38" t="s">
        <v>49</v>
      </c>
      <c r="C389" s="39" t="s">
        <v>34</v>
      </c>
      <c r="D389" s="40" t="s">
        <v>9</v>
      </c>
      <c r="E389" s="37" t="s">
        <v>39</v>
      </c>
      <c r="F389" s="37" t="s">
        <v>30</v>
      </c>
      <c r="G389" s="41" t="s">
        <v>91</v>
      </c>
      <c r="H389" s="42">
        <v>40923</v>
      </c>
      <c r="I389" s="37" t="s">
        <v>49</v>
      </c>
      <c r="J389" s="41" t="s">
        <v>13</v>
      </c>
      <c r="K389" s="40">
        <v>2</v>
      </c>
      <c r="L389" s="41" t="str">
        <f t="shared" si="35"/>
        <v>overs short of target.</v>
      </c>
      <c r="M389" s="41" t="str">
        <f t="shared" si="36"/>
        <v>fined</v>
      </c>
      <c r="N389" s="40">
        <v>20</v>
      </c>
      <c r="O389" s="41" t="str">
        <f t="shared" si="37"/>
        <v>% of each player's match fee</v>
      </c>
      <c r="P389" s="41" t="str">
        <f t="shared" si="31"/>
        <v>PLUS</v>
      </c>
      <c r="Q389" s="43" t="s">
        <v>527</v>
      </c>
      <c r="R389" s="39" t="str">
        <f t="shared" si="32"/>
        <v>is to be fined</v>
      </c>
      <c r="S389" s="44" t="s">
        <v>656</v>
      </c>
      <c r="T389" s="37" t="str">
        <f t="shared" si="34"/>
        <v>% of his match fee</v>
      </c>
      <c r="U389" s="45"/>
      <c r="AA389" s="46"/>
    </row>
    <row r="390" spans="1:27" x14ac:dyDescent="0.3">
      <c r="A390" s="17" t="s">
        <v>657</v>
      </c>
      <c r="B390" s="11" t="s">
        <v>49</v>
      </c>
      <c r="C390" s="15" t="s">
        <v>34</v>
      </c>
      <c r="D390" s="10" t="s">
        <v>9</v>
      </c>
      <c r="E390" s="17" t="s">
        <v>39</v>
      </c>
      <c r="F390" s="17" t="s">
        <v>36</v>
      </c>
      <c r="G390" s="18" t="s">
        <v>37</v>
      </c>
      <c r="H390" s="19">
        <v>40958</v>
      </c>
      <c r="I390" s="17" t="s">
        <v>49</v>
      </c>
      <c r="J390" s="18" t="s">
        <v>13</v>
      </c>
      <c r="K390" s="10">
        <v>2</v>
      </c>
      <c r="L390" s="18" t="str">
        <f t="shared" si="35"/>
        <v>overs short of target.</v>
      </c>
      <c r="M390" s="18" t="str">
        <f t="shared" si="36"/>
        <v>fined</v>
      </c>
      <c r="N390" s="10">
        <v>20</v>
      </c>
      <c r="O390" s="18" t="str">
        <f t="shared" si="37"/>
        <v>% of each player's match fee</v>
      </c>
      <c r="P390" s="18" t="str">
        <f t="shared" si="31"/>
        <v>PLUS</v>
      </c>
      <c r="Q390" s="14" t="s">
        <v>527</v>
      </c>
      <c r="R390" s="15" t="str">
        <f t="shared" si="32"/>
        <v>is to be fined</v>
      </c>
      <c r="S390" s="44" t="s">
        <v>656</v>
      </c>
      <c r="T390" s="17" t="str">
        <f t="shared" si="34"/>
        <v>% of his match fee</v>
      </c>
    </row>
    <row r="391" spans="1:27" x14ac:dyDescent="0.3">
      <c r="A391" s="17" t="s">
        <v>658</v>
      </c>
      <c r="B391" s="11" t="s">
        <v>7</v>
      </c>
      <c r="C391" s="15" t="s">
        <v>216</v>
      </c>
      <c r="D391" s="10" t="s">
        <v>9</v>
      </c>
      <c r="E391" s="17" t="s">
        <v>8</v>
      </c>
      <c r="F391" s="17" t="s">
        <v>36</v>
      </c>
      <c r="G391" s="18" t="s">
        <v>185</v>
      </c>
      <c r="H391" s="19">
        <v>40979</v>
      </c>
      <c r="I391" s="17" t="s">
        <v>7</v>
      </c>
      <c r="J391" s="18" t="s">
        <v>13</v>
      </c>
      <c r="K391" s="10">
        <v>2</v>
      </c>
      <c r="L391" s="18" t="str">
        <f t="shared" si="35"/>
        <v>overs short of target.</v>
      </c>
      <c r="M391" s="18" t="str">
        <f t="shared" si="36"/>
        <v>fined</v>
      </c>
      <c r="N391" s="10">
        <v>20</v>
      </c>
      <c r="O391" s="18" t="str">
        <f t="shared" si="37"/>
        <v>% of each player's match fee</v>
      </c>
      <c r="P391" s="18" t="str">
        <f t="shared" si="31"/>
        <v>PLUS</v>
      </c>
      <c r="Q391" s="14" t="s">
        <v>659</v>
      </c>
      <c r="R391" s="15" t="str">
        <f t="shared" si="32"/>
        <v>is to be fined</v>
      </c>
      <c r="S391" s="44">
        <v>40</v>
      </c>
      <c r="T391" s="17" t="str">
        <f t="shared" si="34"/>
        <v>% of his match fee</v>
      </c>
    </row>
    <row r="392" spans="1:27" x14ac:dyDescent="0.3">
      <c r="A392" s="17" t="s">
        <v>660</v>
      </c>
      <c r="B392" s="11" t="s">
        <v>33</v>
      </c>
      <c r="C392" s="15" t="s">
        <v>19</v>
      </c>
      <c r="D392" s="10" t="s">
        <v>9</v>
      </c>
      <c r="E392" s="17" t="s">
        <v>35</v>
      </c>
      <c r="F392" s="17" t="s">
        <v>30</v>
      </c>
      <c r="G392" s="18" t="s">
        <v>21</v>
      </c>
      <c r="H392" s="19">
        <v>41046</v>
      </c>
      <c r="I392" s="17" t="s">
        <v>33</v>
      </c>
      <c r="J392" s="18" t="s">
        <v>13</v>
      </c>
      <c r="K392" s="10">
        <v>4</v>
      </c>
      <c r="L392" s="18" t="str">
        <f t="shared" si="35"/>
        <v>overs short of target.</v>
      </c>
      <c r="M392" s="18" t="str">
        <f t="shared" si="36"/>
        <v>fined</v>
      </c>
      <c r="N392" s="10">
        <v>40</v>
      </c>
      <c r="O392" s="18" t="str">
        <f t="shared" si="37"/>
        <v>% of each player's match fee</v>
      </c>
      <c r="P392" s="18" t="str">
        <f t="shared" si="31"/>
        <v>PLUS</v>
      </c>
      <c r="Q392" s="14" t="s">
        <v>651</v>
      </c>
      <c r="R392" s="15" t="str">
        <f t="shared" si="32"/>
        <v>is to be fined</v>
      </c>
      <c r="S392" s="10">
        <f t="shared" si="33"/>
        <v>80</v>
      </c>
      <c r="T392" s="17" t="str">
        <f t="shared" si="34"/>
        <v>% of his match fee</v>
      </c>
    </row>
    <row r="393" spans="1:27" ht="34.25" customHeight="1" x14ac:dyDescent="0.3">
      <c r="A393" s="17" t="s">
        <v>661</v>
      </c>
      <c r="B393" s="11" t="s">
        <v>7</v>
      </c>
      <c r="C393" s="15" t="s">
        <v>662</v>
      </c>
      <c r="D393" s="10" t="s">
        <v>9</v>
      </c>
      <c r="E393" s="17" t="s">
        <v>8</v>
      </c>
      <c r="F393" s="17" t="s">
        <v>36</v>
      </c>
      <c r="G393" s="18" t="s">
        <v>55</v>
      </c>
      <c r="H393" s="19">
        <v>41078</v>
      </c>
      <c r="I393" s="17" t="s">
        <v>7</v>
      </c>
      <c r="J393" s="18" t="s">
        <v>13</v>
      </c>
      <c r="K393" s="10">
        <v>3</v>
      </c>
      <c r="L393" s="18" t="str">
        <f t="shared" si="35"/>
        <v>overs short of target.</v>
      </c>
      <c r="M393" s="18" t="str">
        <f t="shared" si="36"/>
        <v>fined</v>
      </c>
      <c r="N393" s="10">
        <v>40</v>
      </c>
      <c r="O393" s="18" t="str">
        <f t="shared" si="37"/>
        <v>% of each player's match fee</v>
      </c>
      <c r="P393" s="18" t="str">
        <f t="shared" si="31"/>
        <v>PLUS</v>
      </c>
      <c r="Q393" s="14" t="s">
        <v>659</v>
      </c>
      <c r="R393" s="15" t="str">
        <f t="shared" si="32"/>
        <v>is to be fined</v>
      </c>
      <c r="S393" s="47" t="s">
        <v>663</v>
      </c>
      <c r="T393" s="17" t="str">
        <f t="shared" si="34"/>
        <v>% of his match fee</v>
      </c>
    </row>
    <row r="394" spans="1:27" x14ac:dyDescent="0.3">
      <c r="A394" s="17" t="s">
        <v>664</v>
      </c>
      <c r="B394" s="11" t="s">
        <v>49</v>
      </c>
      <c r="C394" s="15" t="s">
        <v>10</v>
      </c>
      <c r="D394" s="10" t="s">
        <v>9</v>
      </c>
      <c r="E394" s="17" t="s">
        <v>39</v>
      </c>
      <c r="F394" s="17" t="s">
        <v>36</v>
      </c>
      <c r="G394" s="18" t="s">
        <v>665</v>
      </c>
      <c r="H394" s="19">
        <v>41111</v>
      </c>
      <c r="I394" s="17" t="s">
        <v>49</v>
      </c>
      <c r="J394" s="18" t="s">
        <v>13</v>
      </c>
      <c r="K394" s="10">
        <v>1</v>
      </c>
      <c r="L394" s="18" t="str">
        <f t="shared" si="35"/>
        <v>overs short of target.</v>
      </c>
      <c r="M394" s="18" t="str">
        <f t="shared" si="36"/>
        <v>fined</v>
      </c>
      <c r="N394" s="10">
        <v>10</v>
      </c>
      <c r="O394" s="18" t="str">
        <f t="shared" si="37"/>
        <v>% of each player's match fee</v>
      </c>
      <c r="P394" s="18" t="str">
        <f t="shared" si="31"/>
        <v>PLUS</v>
      </c>
      <c r="Q394" s="14" t="s">
        <v>527</v>
      </c>
      <c r="R394" s="15" t="str">
        <f t="shared" si="32"/>
        <v>is to be fined</v>
      </c>
      <c r="S394" s="10">
        <f t="shared" si="33"/>
        <v>20</v>
      </c>
      <c r="T394" s="17" t="str">
        <f t="shared" si="34"/>
        <v>% of his match fee</v>
      </c>
    </row>
    <row r="395" spans="1:27" x14ac:dyDescent="0.3">
      <c r="A395" s="17" t="s">
        <v>666</v>
      </c>
      <c r="B395" s="11" t="s">
        <v>61</v>
      </c>
      <c r="C395" s="15" t="s">
        <v>10</v>
      </c>
      <c r="D395" s="10" t="s">
        <v>424</v>
      </c>
      <c r="E395" s="17" t="s">
        <v>39</v>
      </c>
      <c r="F395" s="17" t="s">
        <v>36</v>
      </c>
      <c r="G395" s="18" t="s">
        <v>73</v>
      </c>
      <c r="H395" s="19">
        <v>41125</v>
      </c>
      <c r="I395" s="17" t="s">
        <v>61</v>
      </c>
      <c r="J395" s="18" t="s">
        <v>13</v>
      </c>
      <c r="K395" s="10">
        <v>1</v>
      </c>
      <c r="L395" s="18" t="str">
        <f t="shared" si="35"/>
        <v>overs short of target.</v>
      </c>
      <c r="M395" s="18" t="str">
        <f t="shared" si="36"/>
        <v>fined</v>
      </c>
      <c r="N395" s="10">
        <v>10</v>
      </c>
      <c r="O395" s="18" t="str">
        <f t="shared" si="37"/>
        <v>% of each player's match fee</v>
      </c>
      <c r="P395" s="18" t="str">
        <f t="shared" si="31"/>
        <v>PLUS</v>
      </c>
      <c r="Q395" s="14" t="s">
        <v>667</v>
      </c>
      <c r="R395" s="15" t="str">
        <f t="shared" si="32"/>
        <v>is to be fined</v>
      </c>
      <c r="S395" s="10">
        <f t="shared" si="33"/>
        <v>20</v>
      </c>
      <c r="T395" s="17" t="str">
        <f t="shared" si="34"/>
        <v>% of his match fee</v>
      </c>
    </row>
    <row r="396" spans="1:27" x14ac:dyDescent="0.3">
      <c r="A396" s="17" t="s">
        <v>668</v>
      </c>
      <c r="B396" s="11" t="s">
        <v>18</v>
      </c>
      <c r="C396" s="15" t="s">
        <v>19</v>
      </c>
      <c r="D396" s="10" t="s">
        <v>9</v>
      </c>
      <c r="E396" s="17" t="s">
        <v>29</v>
      </c>
      <c r="F396" s="17" t="s">
        <v>669</v>
      </c>
      <c r="G396" s="18" t="s">
        <v>670</v>
      </c>
      <c r="H396" s="19">
        <v>41181</v>
      </c>
      <c r="I396" s="17" t="s">
        <v>18</v>
      </c>
      <c r="J396" s="18" t="s">
        <v>13</v>
      </c>
      <c r="K396" s="10">
        <v>1</v>
      </c>
      <c r="L396" s="18" t="str">
        <f t="shared" si="35"/>
        <v>overs short of target.</v>
      </c>
      <c r="M396" s="18" t="str">
        <f t="shared" si="36"/>
        <v>fined</v>
      </c>
      <c r="N396" s="10">
        <v>10</v>
      </c>
      <c r="O396" s="18" t="str">
        <f t="shared" si="37"/>
        <v>% of each player's match fee</v>
      </c>
      <c r="P396" s="18" t="str">
        <f t="shared" si="31"/>
        <v>PLUS</v>
      </c>
      <c r="Q396" s="14" t="s">
        <v>671</v>
      </c>
      <c r="R396" s="15" t="str">
        <f t="shared" si="32"/>
        <v>is to be fined</v>
      </c>
      <c r="S396" s="10">
        <f t="shared" si="33"/>
        <v>20</v>
      </c>
      <c r="T396" s="17" t="str">
        <f t="shared" si="34"/>
        <v>% of his match fee</v>
      </c>
    </row>
    <row r="397" spans="1:27" x14ac:dyDescent="0.3">
      <c r="A397" s="17" t="s">
        <v>672</v>
      </c>
      <c r="B397" s="11" t="s">
        <v>61</v>
      </c>
      <c r="C397" s="15" t="s">
        <v>10</v>
      </c>
      <c r="D397" s="10" t="s">
        <v>9</v>
      </c>
      <c r="E397" s="17" t="s">
        <v>35</v>
      </c>
      <c r="F397" s="17" t="s">
        <v>669</v>
      </c>
      <c r="G397" s="18" t="s">
        <v>670</v>
      </c>
      <c r="H397" s="19">
        <v>41181</v>
      </c>
      <c r="I397" s="17" t="s">
        <v>61</v>
      </c>
      <c r="J397" s="18" t="s">
        <v>13</v>
      </c>
      <c r="K397" s="10">
        <v>1</v>
      </c>
      <c r="L397" s="18" t="str">
        <f t="shared" si="35"/>
        <v>overs short of target.</v>
      </c>
      <c r="M397" s="18" t="str">
        <f t="shared" si="36"/>
        <v>fined</v>
      </c>
      <c r="N397" s="10">
        <v>10</v>
      </c>
      <c r="O397" s="18" t="str">
        <f t="shared" si="37"/>
        <v>% of each player's match fee</v>
      </c>
      <c r="P397" s="18" t="str">
        <f t="shared" si="31"/>
        <v>PLUS</v>
      </c>
      <c r="Q397" s="14" t="s">
        <v>574</v>
      </c>
      <c r="R397" s="15" t="str">
        <f t="shared" si="32"/>
        <v>is to be fined</v>
      </c>
      <c r="S397" s="10">
        <f t="shared" si="33"/>
        <v>20</v>
      </c>
      <c r="T397" s="17" t="str">
        <f t="shared" si="34"/>
        <v>% of his match fee</v>
      </c>
    </row>
    <row r="398" spans="1:27" x14ac:dyDescent="0.3">
      <c r="A398" s="17" t="s">
        <v>673</v>
      </c>
      <c r="B398" s="11" t="s">
        <v>42</v>
      </c>
      <c r="C398" s="15" t="s">
        <v>43</v>
      </c>
      <c r="D398" s="10" t="s">
        <v>424</v>
      </c>
      <c r="E398" s="17" t="s">
        <v>29</v>
      </c>
      <c r="F398" s="17" t="s">
        <v>36</v>
      </c>
      <c r="G398" s="18" t="s">
        <v>674</v>
      </c>
      <c r="H398" s="19">
        <v>41293</v>
      </c>
      <c r="I398" s="17" t="s">
        <v>42</v>
      </c>
      <c r="J398" s="18" t="s">
        <v>13</v>
      </c>
      <c r="K398" s="10">
        <v>6</v>
      </c>
      <c r="L398" s="18" t="str">
        <f t="shared" si="35"/>
        <v>overs short of target.</v>
      </c>
      <c r="M398" s="18" t="str">
        <f t="shared" si="36"/>
        <v>fined</v>
      </c>
      <c r="N398" s="10">
        <v>100</v>
      </c>
      <c r="O398" s="18" t="str">
        <f t="shared" si="37"/>
        <v>% of each player's match fee</v>
      </c>
      <c r="P398" s="18" t="str">
        <f t="shared" si="31"/>
        <v>PLUS</v>
      </c>
      <c r="Q398" s="14" t="s">
        <v>675</v>
      </c>
      <c r="R398" s="15" t="str">
        <f t="shared" si="32"/>
        <v>is to be fined</v>
      </c>
      <c r="S398" s="10" t="s">
        <v>633</v>
      </c>
      <c r="T398" s="17" t="str">
        <f t="shared" si="34"/>
        <v>% of his match fee</v>
      </c>
    </row>
    <row r="399" spans="1:27" x14ac:dyDescent="0.3">
      <c r="A399" s="17" t="s">
        <v>676</v>
      </c>
      <c r="B399" s="11" t="s">
        <v>116</v>
      </c>
      <c r="C399" s="15" t="s">
        <v>75</v>
      </c>
      <c r="D399" s="10" t="s">
        <v>9</v>
      </c>
      <c r="E399" s="17" t="s">
        <v>677</v>
      </c>
      <c r="F399" s="17" t="s">
        <v>30</v>
      </c>
      <c r="G399" s="18" t="s">
        <v>76</v>
      </c>
      <c r="H399" s="19">
        <v>41392</v>
      </c>
      <c r="I399" s="17" t="s">
        <v>116</v>
      </c>
      <c r="J399" s="18" t="s">
        <v>13</v>
      </c>
      <c r="K399" s="10">
        <v>3</v>
      </c>
      <c r="L399" s="18" t="str">
        <f t="shared" si="35"/>
        <v>overs short of target.</v>
      </c>
      <c r="M399" s="18" t="str">
        <f t="shared" si="36"/>
        <v>fined</v>
      </c>
      <c r="N399" s="10">
        <v>30</v>
      </c>
      <c r="O399" s="18" t="str">
        <f t="shared" si="37"/>
        <v>% of each player's match fee</v>
      </c>
      <c r="P399" s="18" t="str">
        <f t="shared" si="31"/>
        <v>PLUS</v>
      </c>
      <c r="Q399" s="14" t="s">
        <v>678</v>
      </c>
      <c r="R399" s="15" t="str">
        <f t="shared" si="32"/>
        <v>is to be fined</v>
      </c>
      <c r="S399" s="10">
        <f t="shared" si="33"/>
        <v>60</v>
      </c>
      <c r="T399" s="17" t="str">
        <f t="shared" si="34"/>
        <v>% of his match fee</v>
      </c>
    </row>
    <row r="400" spans="1:27" x14ac:dyDescent="0.3">
      <c r="A400" s="17" t="s">
        <v>679</v>
      </c>
      <c r="B400" s="11" t="s">
        <v>116</v>
      </c>
      <c r="C400" s="15" t="s">
        <v>75</v>
      </c>
      <c r="D400" s="10" t="s">
        <v>9</v>
      </c>
      <c r="E400" s="17" t="s">
        <v>677</v>
      </c>
      <c r="F400" s="17" t="s">
        <v>36</v>
      </c>
      <c r="G400" s="18" t="s">
        <v>165</v>
      </c>
      <c r="H400" s="19">
        <v>41399</v>
      </c>
      <c r="I400" s="17" t="s">
        <v>116</v>
      </c>
      <c r="J400" s="18" t="s">
        <v>13</v>
      </c>
      <c r="K400" s="10">
        <v>1</v>
      </c>
      <c r="L400" s="18" t="str">
        <f t="shared" si="35"/>
        <v>overs short of target.</v>
      </c>
      <c r="M400" s="18" t="str">
        <f t="shared" si="36"/>
        <v>fined</v>
      </c>
      <c r="N400" s="10">
        <v>10</v>
      </c>
      <c r="O400" s="18" t="str">
        <f t="shared" si="37"/>
        <v>% of each player's match fee</v>
      </c>
      <c r="P400" s="18" t="str">
        <f t="shared" si="31"/>
        <v>PLUS</v>
      </c>
      <c r="Q400" s="14" t="s">
        <v>678</v>
      </c>
      <c r="R400" s="15" t="str">
        <f t="shared" si="32"/>
        <v>is to be fined</v>
      </c>
      <c r="S400" s="10">
        <f t="shared" si="33"/>
        <v>20</v>
      </c>
      <c r="T400" s="17" t="str">
        <f t="shared" si="34"/>
        <v>% of his match fee</v>
      </c>
    </row>
    <row r="401" spans="1:20" x14ac:dyDescent="0.3">
      <c r="A401" s="17" t="s">
        <v>680</v>
      </c>
      <c r="B401" s="11" t="s">
        <v>85</v>
      </c>
      <c r="C401" s="15" t="s">
        <v>19</v>
      </c>
      <c r="D401" s="10" t="s">
        <v>9</v>
      </c>
      <c r="E401" s="17" t="s">
        <v>34</v>
      </c>
      <c r="F401" s="17" t="s">
        <v>681</v>
      </c>
      <c r="G401" s="18" t="s">
        <v>93</v>
      </c>
      <c r="H401" s="19">
        <v>41433</v>
      </c>
      <c r="I401" s="17" t="s">
        <v>85</v>
      </c>
      <c r="J401" s="18" t="s">
        <v>13</v>
      </c>
      <c r="K401" s="10">
        <v>1</v>
      </c>
      <c r="L401" s="18" t="str">
        <f t="shared" si="35"/>
        <v>overs short of target.</v>
      </c>
      <c r="M401" s="18" t="str">
        <f t="shared" si="36"/>
        <v>fined</v>
      </c>
      <c r="N401" s="10">
        <v>10</v>
      </c>
      <c r="O401" s="18" t="str">
        <f t="shared" si="37"/>
        <v>% of each player's match fee</v>
      </c>
      <c r="P401" s="18" t="str">
        <f t="shared" si="31"/>
        <v>PLUS</v>
      </c>
      <c r="Q401" s="14" t="s">
        <v>682</v>
      </c>
      <c r="R401" s="15" t="str">
        <f t="shared" si="32"/>
        <v>is to be fined</v>
      </c>
      <c r="S401" s="10">
        <f t="shared" si="33"/>
        <v>20</v>
      </c>
      <c r="T401" s="17" t="str">
        <f t="shared" si="34"/>
        <v>% of his match fee</v>
      </c>
    </row>
    <row r="402" spans="1:20" x14ac:dyDescent="0.3">
      <c r="A402" s="17" t="s">
        <v>683</v>
      </c>
      <c r="B402" s="11" t="s">
        <v>33</v>
      </c>
      <c r="C402" s="15" t="s">
        <v>35</v>
      </c>
      <c r="D402" s="10" t="s">
        <v>9</v>
      </c>
      <c r="E402" s="17" t="s">
        <v>43</v>
      </c>
      <c r="F402" s="17" t="s">
        <v>681</v>
      </c>
      <c r="G402" s="18" t="s">
        <v>684</v>
      </c>
      <c r="H402" s="19">
        <v>41439</v>
      </c>
      <c r="I402" s="17" t="s">
        <v>33</v>
      </c>
      <c r="J402" s="18" t="s">
        <v>13</v>
      </c>
      <c r="K402" s="10">
        <v>1</v>
      </c>
      <c r="L402" s="18" t="str">
        <f t="shared" si="35"/>
        <v>overs short of target.</v>
      </c>
      <c r="M402" s="18" t="str">
        <f t="shared" si="36"/>
        <v>fined</v>
      </c>
      <c r="N402" s="10">
        <v>10</v>
      </c>
      <c r="O402" s="18" t="str">
        <f t="shared" si="37"/>
        <v>% of each player's match fee</v>
      </c>
      <c r="P402" s="18" t="str">
        <f t="shared" si="31"/>
        <v>PLUS</v>
      </c>
      <c r="Q402" s="14" t="s">
        <v>548</v>
      </c>
      <c r="R402" s="15" t="str">
        <f t="shared" si="32"/>
        <v>is to be fined</v>
      </c>
      <c r="S402" s="10">
        <f t="shared" si="33"/>
        <v>20</v>
      </c>
      <c r="T402" s="17" t="str">
        <f t="shared" si="34"/>
        <v>% of his match fee</v>
      </c>
    </row>
    <row r="403" spans="1:20" x14ac:dyDescent="0.3">
      <c r="A403" s="17" t="s">
        <v>685</v>
      </c>
      <c r="B403" s="11" t="s">
        <v>49</v>
      </c>
      <c r="C403" s="15" t="s">
        <v>39</v>
      </c>
      <c r="D403" s="10" t="s">
        <v>424</v>
      </c>
      <c r="E403" s="17" t="s">
        <v>10</v>
      </c>
      <c r="F403" s="17" t="s">
        <v>36</v>
      </c>
      <c r="G403" s="18" t="s">
        <v>247</v>
      </c>
      <c r="H403" s="19">
        <v>41457</v>
      </c>
      <c r="I403" s="17" t="s">
        <v>49</v>
      </c>
      <c r="J403" s="18" t="s">
        <v>13</v>
      </c>
      <c r="K403" s="10">
        <v>1</v>
      </c>
      <c r="L403" s="18" t="str">
        <f t="shared" si="35"/>
        <v>overs short of target.</v>
      </c>
      <c r="M403" s="18" t="str">
        <f t="shared" si="36"/>
        <v>fined</v>
      </c>
      <c r="N403" s="10">
        <v>10</v>
      </c>
      <c r="O403" s="18" t="str">
        <f t="shared" si="37"/>
        <v>% of each player's match fee</v>
      </c>
      <c r="P403" s="18" t="str">
        <f t="shared" si="31"/>
        <v>PLUS</v>
      </c>
      <c r="Q403" s="14" t="s">
        <v>686</v>
      </c>
      <c r="R403" s="15" t="str">
        <f t="shared" si="32"/>
        <v>is to be fined</v>
      </c>
      <c r="S403" s="10">
        <f t="shared" si="33"/>
        <v>20</v>
      </c>
      <c r="T403" s="17" t="str">
        <f t="shared" si="34"/>
        <v>% of his match fee</v>
      </c>
    </row>
    <row r="404" spans="1:20" x14ac:dyDescent="0.3">
      <c r="A404" s="17" t="s">
        <v>687</v>
      </c>
      <c r="B404" s="11" t="s">
        <v>33</v>
      </c>
      <c r="C404" s="15" t="s">
        <v>35</v>
      </c>
      <c r="D404" s="10" t="s">
        <v>9</v>
      </c>
      <c r="E404" s="17" t="s">
        <v>39</v>
      </c>
      <c r="F404" s="17" t="s">
        <v>36</v>
      </c>
      <c r="G404" s="18" t="s">
        <v>51</v>
      </c>
      <c r="H404" s="19">
        <v>41460</v>
      </c>
      <c r="I404" s="17" t="s">
        <v>33</v>
      </c>
      <c r="J404" s="18" t="s">
        <v>13</v>
      </c>
      <c r="K404" s="10">
        <v>1</v>
      </c>
      <c r="L404" s="18" t="str">
        <f t="shared" si="35"/>
        <v>overs short of target.</v>
      </c>
      <c r="M404" s="18" t="str">
        <f t="shared" si="36"/>
        <v>fined</v>
      </c>
      <c r="N404" s="10">
        <v>10</v>
      </c>
      <c r="O404" s="18" t="str">
        <f t="shared" si="37"/>
        <v>% of each player's match fee</v>
      </c>
      <c r="P404" s="18" t="str">
        <f t="shared" si="31"/>
        <v>PLUS</v>
      </c>
      <c r="Q404" s="14" t="s">
        <v>548</v>
      </c>
      <c r="R404" s="15" t="str">
        <f t="shared" si="32"/>
        <v>is to be fined</v>
      </c>
      <c r="S404" s="10" t="s">
        <v>688</v>
      </c>
      <c r="T404" s="17" t="str">
        <f t="shared" si="34"/>
        <v>% of his match fee</v>
      </c>
    </row>
    <row r="405" spans="1:20" ht="52" x14ac:dyDescent="0.3">
      <c r="A405" s="17" t="s">
        <v>689</v>
      </c>
      <c r="B405" s="11" t="s">
        <v>61</v>
      </c>
      <c r="C405" s="15" t="s">
        <v>10</v>
      </c>
      <c r="D405" s="10" t="s">
        <v>9</v>
      </c>
      <c r="E405" s="17" t="s">
        <v>39</v>
      </c>
      <c r="F405" s="17" t="s">
        <v>36</v>
      </c>
      <c r="G405" s="18" t="s">
        <v>51</v>
      </c>
      <c r="H405" s="19">
        <v>41466</v>
      </c>
      <c r="I405" s="17" t="s">
        <v>61</v>
      </c>
      <c r="J405" s="18" t="s">
        <v>13</v>
      </c>
      <c r="K405" s="10">
        <v>3</v>
      </c>
      <c r="L405" s="18" t="str">
        <f t="shared" si="35"/>
        <v>overs short of target.</v>
      </c>
      <c r="M405" s="18" t="str">
        <f t="shared" si="36"/>
        <v>fined</v>
      </c>
      <c r="N405" s="10">
        <v>40</v>
      </c>
      <c r="O405" s="18" t="str">
        <f t="shared" si="37"/>
        <v>% of each player's match fee</v>
      </c>
      <c r="P405" s="18" t="str">
        <f t="shared" si="31"/>
        <v>PLUS</v>
      </c>
      <c r="Q405" s="14" t="s">
        <v>667</v>
      </c>
      <c r="R405" s="15" t="str">
        <f t="shared" si="32"/>
        <v>is to be fined</v>
      </c>
      <c r="S405" s="47" t="s">
        <v>663</v>
      </c>
      <c r="T405" s="17" t="str">
        <f t="shared" si="34"/>
        <v>% of his match fee</v>
      </c>
    </row>
    <row r="406" spans="1:20" ht="26" x14ac:dyDescent="0.3">
      <c r="A406" s="17" t="s">
        <v>690</v>
      </c>
      <c r="B406" s="11" t="s">
        <v>626</v>
      </c>
      <c r="C406" s="15" t="s">
        <v>627</v>
      </c>
      <c r="D406" s="10" t="s">
        <v>9</v>
      </c>
      <c r="E406" s="17" t="s">
        <v>691</v>
      </c>
      <c r="F406" s="17" t="s">
        <v>692</v>
      </c>
      <c r="G406" s="18" t="s">
        <v>693</v>
      </c>
      <c r="H406" s="19">
        <v>41490</v>
      </c>
      <c r="I406" s="17" t="s">
        <v>626</v>
      </c>
      <c r="J406" s="18" t="s">
        <v>13</v>
      </c>
      <c r="K406" s="10">
        <v>2</v>
      </c>
      <c r="L406" s="18" t="str">
        <f t="shared" si="35"/>
        <v>overs short of target.</v>
      </c>
      <c r="M406" s="18" t="str">
        <f t="shared" si="36"/>
        <v>fined</v>
      </c>
      <c r="N406" s="10" t="s">
        <v>694</v>
      </c>
      <c r="O406" s="18" t="s">
        <v>694</v>
      </c>
      <c r="P406" s="18" t="s">
        <v>694</v>
      </c>
      <c r="Q406" s="14" t="s">
        <v>695</v>
      </c>
      <c r="R406" s="15" t="str">
        <f t="shared" si="32"/>
        <v>is to be fined</v>
      </c>
      <c r="S406" s="47" t="s">
        <v>696</v>
      </c>
      <c r="T406" s="48" t="s">
        <v>694</v>
      </c>
    </row>
    <row r="407" spans="1:20" x14ac:dyDescent="0.3">
      <c r="A407" s="17" t="s">
        <v>697</v>
      </c>
      <c r="B407" s="11" t="s">
        <v>698</v>
      </c>
      <c r="C407" s="15" t="s">
        <v>699</v>
      </c>
      <c r="D407" s="10" t="s">
        <v>9</v>
      </c>
      <c r="E407" s="17" t="s">
        <v>627</v>
      </c>
      <c r="F407" s="17" t="s">
        <v>692</v>
      </c>
      <c r="G407" s="18" t="s">
        <v>143</v>
      </c>
      <c r="H407" s="19">
        <v>41510</v>
      </c>
      <c r="I407" s="17" t="s">
        <v>698</v>
      </c>
      <c r="J407" s="18" t="s">
        <v>13</v>
      </c>
      <c r="K407" s="10">
        <v>3</v>
      </c>
      <c r="L407" s="18" t="str">
        <f t="shared" si="35"/>
        <v>overs short of target.</v>
      </c>
      <c r="M407" s="18" t="str">
        <f t="shared" si="36"/>
        <v>fined</v>
      </c>
      <c r="N407" s="49" t="s">
        <v>694</v>
      </c>
      <c r="O407" s="18" t="str">
        <f t="shared" si="37"/>
        <v>% of each player's match fee</v>
      </c>
      <c r="P407" s="18" t="str">
        <f t="shared" si="31"/>
        <v>PLUS</v>
      </c>
      <c r="Q407" s="14" t="s">
        <v>700</v>
      </c>
      <c r="R407" s="15" t="str">
        <f t="shared" si="32"/>
        <v>is to be fined</v>
      </c>
      <c r="S407" s="10" t="s">
        <v>694</v>
      </c>
      <c r="T407" s="17" t="str">
        <f t="shared" si="34"/>
        <v>% of his match fee</v>
      </c>
    </row>
    <row r="408" spans="1:20" x14ac:dyDescent="0.3">
      <c r="A408" s="17" t="s">
        <v>701</v>
      </c>
      <c r="B408" s="11" t="s">
        <v>61</v>
      </c>
      <c r="C408" s="15" t="s">
        <v>10</v>
      </c>
      <c r="D408" s="10" t="s">
        <v>9</v>
      </c>
      <c r="E408" s="17" t="s">
        <v>29</v>
      </c>
      <c r="F408" s="17" t="s">
        <v>325</v>
      </c>
      <c r="G408" s="18" t="s">
        <v>665</v>
      </c>
      <c r="H408" s="19">
        <v>41590</v>
      </c>
      <c r="I408" s="17" t="s">
        <v>61</v>
      </c>
      <c r="J408" s="18" t="s">
        <v>13</v>
      </c>
      <c r="K408" s="10">
        <v>2</v>
      </c>
      <c r="L408" s="18" t="str">
        <f t="shared" si="35"/>
        <v>overs short of target.</v>
      </c>
      <c r="M408" s="18" t="str">
        <f t="shared" si="36"/>
        <v>fined</v>
      </c>
      <c r="N408" s="10">
        <v>20</v>
      </c>
      <c r="O408" s="18" t="str">
        <f t="shared" si="37"/>
        <v>% of each player's match fee</v>
      </c>
      <c r="P408" s="18" t="str">
        <f t="shared" si="31"/>
        <v>PLUS</v>
      </c>
      <c r="Q408" s="14" t="s">
        <v>667</v>
      </c>
      <c r="R408" s="15" t="str">
        <f t="shared" si="32"/>
        <v>is to be fined</v>
      </c>
      <c r="S408" s="10">
        <f t="shared" si="33"/>
        <v>40</v>
      </c>
      <c r="T408" s="17" t="str">
        <f t="shared" si="34"/>
        <v>% of his match fee</v>
      </c>
    </row>
    <row r="409" spans="1:20" x14ac:dyDescent="0.3">
      <c r="A409" s="17" t="s">
        <v>702</v>
      </c>
      <c r="B409" s="11" t="s">
        <v>160</v>
      </c>
      <c r="C409" s="15" t="s">
        <v>10</v>
      </c>
      <c r="D409" s="10" t="s">
        <v>9</v>
      </c>
      <c r="E409" s="17" t="s">
        <v>29</v>
      </c>
      <c r="F409" s="17" t="s">
        <v>703</v>
      </c>
      <c r="G409" s="18" t="s">
        <v>390</v>
      </c>
      <c r="H409" s="19">
        <v>41594</v>
      </c>
      <c r="I409" s="17" t="s">
        <v>160</v>
      </c>
      <c r="J409" s="18" t="s">
        <v>13</v>
      </c>
      <c r="K409" s="10">
        <v>1</v>
      </c>
      <c r="L409" s="18" t="str">
        <f t="shared" si="35"/>
        <v>overs short of target.</v>
      </c>
      <c r="M409" s="18" t="str">
        <f t="shared" si="36"/>
        <v>fined</v>
      </c>
      <c r="N409" s="10">
        <v>10</v>
      </c>
      <c r="O409" s="18" t="str">
        <f t="shared" si="37"/>
        <v>% of each player's match fee</v>
      </c>
      <c r="P409" s="18" t="str">
        <f t="shared" si="31"/>
        <v>PLUS</v>
      </c>
      <c r="Q409" s="14" t="s">
        <v>704</v>
      </c>
      <c r="R409" s="15" t="str">
        <f t="shared" si="32"/>
        <v>is to be fined</v>
      </c>
      <c r="S409" s="10">
        <f t="shared" si="33"/>
        <v>20</v>
      </c>
      <c r="T409" s="17" t="str">
        <f t="shared" si="34"/>
        <v>% of his match fee</v>
      </c>
    </row>
    <row r="410" spans="1:20" x14ac:dyDescent="0.3">
      <c r="A410" s="17" t="s">
        <v>705</v>
      </c>
      <c r="B410" s="11" t="s">
        <v>61</v>
      </c>
      <c r="C410" s="15" t="s">
        <v>10</v>
      </c>
      <c r="D410" s="10" t="s">
        <v>9</v>
      </c>
      <c r="E410" s="17" t="s">
        <v>29</v>
      </c>
      <c r="F410" s="17" t="s">
        <v>706</v>
      </c>
      <c r="G410" s="18" t="s">
        <v>670</v>
      </c>
      <c r="H410" s="19">
        <v>41599</v>
      </c>
      <c r="I410" s="17" t="s">
        <v>61</v>
      </c>
      <c r="J410" s="18" t="s">
        <v>13</v>
      </c>
      <c r="K410" s="10">
        <v>1</v>
      </c>
      <c r="L410" s="18" t="str">
        <f t="shared" si="35"/>
        <v>overs short of target.</v>
      </c>
      <c r="M410" s="18" t="str">
        <f t="shared" si="36"/>
        <v>fined</v>
      </c>
      <c r="N410" s="10">
        <v>10</v>
      </c>
      <c r="O410" s="18" t="str">
        <f t="shared" si="37"/>
        <v>% of each player's match fee</v>
      </c>
      <c r="P410" s="18" t="str">
        <f t="shared" si="31"/>
        <v>PLUS</v>
      </c>
      <c r="Q410" s="14" t="s">
        <v>707</v>
      </c>
      <c r="R410" s="15" t="str">
        <f t="shared" si="32"/>
        <v>is to be fined</v>
      </c>
      <c r="S410" s="10">
        <f t="shared" si="33"/>
        <v>20</v>
      </c>
      <c r="T410" s="17" t="str">
        <f t="shared" si="34"/>
        <v>% of his match fee</v>
      </c>
    </row>
    <row r="411" spans="1:20" x14ac:dyDescent="0.3">
      <c r="A411" s="17" t="s">
        <v>708</v>
      </c>
      <c r="B411" s="11" t="s">
        <v>7</v>
      </c>
      <c r="C411" s="15" t="s">
        <v>8</v>
      </c>
      <c r="D411" s="10" t="s">
        <v>9</v>
      </c>
      <c r="E411" s="17" t="s">
        <v>10</v>
      </c>
      <c r="F411" s="17" t="s">
        <v>325</v>
      </c>
      <c r="G411" s="18" t="s">
        <v>588</v>
      </c>
      <c r="H411" s="19">
        <v>41628</v>
      </c>
      <c r="I411" s="17" t="s">
        <v>7</v>
      </c>
      <c r="J411" s="18" t="s">
        <v>13</v>
      </c>
      <c r="K411" s="10">
        <v>1</v>
      </c>
      <c r="L411" s="18" t="str">
        <f t="shared" si="35"/>
        <v>overs short of target.</v>
      </c>
      <c r="M411" s="18" t="str">
        <f t="shared" si="36"/>
        <v>fined</v>
      </c>
      <c r="N411" s="10">
        <v>10</v>
      </c>
      <c r="O411" s="18" t="str">
        <f t="shared" si="37"/>
        <v>% of each player's match fee</v>
      </c>
      <c r="P411" s="18" t="str">
        <f t="shared" ref="P411:P474" si="38">IF(B411&lt;&gt;"","PLUS","")</f>
        <v>PLUS</v>
      </c>
      <c r="Q411" s="14" t="s">
        <v>659</v>
      </c>
      <c r="R411" s="15" t="str">
        <f t="shared" ref="R411:R474" si="39">IF(B411&lt;&gt;"","is to be fined","")</f>
        <v>is to be fined</v>
      </c>
      <c r="S411" s="10">
        <f t="shared" ref="S411:S474" si="40">IF(N411&lt;&gt;0,N411*2,"")</f>
        <v>20</v>
      </c>
      <c r="T411" s="17" t="str">
        <f t="shared" ref="T411:T474" si="41">IF(B411&lt;&gt;"","% of his match fee","")</f>
        <v>% of his match fee</v>
      </c>
    </row>
    <row r="412" spans="1:20" x14ac:dyDescent="0.3">
      <c r="A412" s="17" t="s">
        <v>709</v>
      </c>
      <c r="B412" s="11" t="s">
        <v>710</v>
      </c>
      <c r="C412" s="15" t="s">
        <v>711</v>
      </c>
      <c r="D412" s="10" t="s">
        <v>9</v>
      </c>
      <c r="E412" s="17" t="s">
        <v>691</v>
      </c>
      <c r="F412" s="17" t="s">
        <v>712</v>
      </c>
      <c r="G412" s="18" t="s">
        <v>713</v>
      </c>
      <c r="H412" s="19">
        <v>41658</v>
      </c>
      <c r="I412" s="17" t="s">
        <v>710</v>
      </c>
      <c r="J412" s="18" t="s">
        <v>13</v>
      </c>
      <c r="K412" s="10">
        <v>2</v>
      </c>
      <c r="L412" s="18" t="str">
        <f t="shared" si="35"/>
        <v>overs short of target.</v>
      </c>
      <c r="M412" s="18" t="str">
        <f t="shared" si="36"/>
        <v>fined</v>
      </c>
      <c r="N412" s="10">
        <v>20</v>
      </c>
      <c r="O412" s="18" t="str">
        <f t="shared" si="37"/>
        <v>% of each player's match fee</v>
      </c>
      <c r="P412" s="18" t="str">
        <f t="shared" si="38"/>
        <v>PLUS</v>
      </c>
      <c r="Q412" s="14" t="s">
        <v>714</v>
      </c>
      <c r="R412" s="15" t="str">
        <f t="shared" si="39"/>
        <v>is to be fined</v>
      </c>
      <c r="S412" s="10">
        <f t="shared" si="40"/>
        <v>40</v>
      </c>
      <c r="T412" s="17" t="str">
        <f t="shared" si="41"/>
        <v>% of his match fee</v>
      </c>
    </row>
    <row r="413" spans="1:20" x14ac:dyDescent="0.3">
      <c r="A413" s="17" t="s">
        <v>715</v>
      </c>
      <c r="B413" s="11" t="s">
        <v>160</v>
      </c>
      <c r="C413" s="15" t="s">
        <v>29</v>
      </c>
      <c r="D413" s="10" t="s">
        <v>9</v>
      </c>
      <c r="E413" s="17" t="s">
        <v>39</v>
      </c>
      <c r="F413" s="17" t="s">
        <v>703</v>
      </c>
      <c r="G413" s="18" t="s">
        <v>716</v>
      </c>
      <c r="H413" s="19">
        <v>41664</v>
      </c>
      <c r="I413" s="17" t="s">
        <v>160</v>
      </c>
      <c r="J413" s="18" t="s">
        <v>13</v>
      </c>
      <c r="K413" s="10">
        <v>1</v>
      </c>
      <c r="L413" s="18" t="str">
        <f t="shared" si="35"/>
        <v>overs short of target.</v>
      </c>
      <c r="M413" s="18" t="str">
        <f t="shared" si="36"/>
        <v>fined</v>
      </c>
      <c r="N413" s="10">
        <v>10</v>
      </c>
      <c r="O413" s="18" t="str">
        <f t="shared" si="37"/>
        <v>% of each player's match fee</v>
      </c>
      <c r="P413" s="18" t="str">
        <f t="shared" si="38"/>
        <v>PLUS</v>
      </c>
      <c r="Q413" s="14" t="s">
        <v>717</v>
      </c>
      <c r="R413" s="15" t="str">
        <f t="shared" si="39"/>
        <v>is to be fined</v>
      </c>
      <c r="S413" s="10">
        <f t="shared" si="40"/>
        <v>20</v>
      </c>
      <c r="T413" s="17" t="str">
        <f t="shared" si="41"/>
        <v>% of his match fee</v>
      </c>
    </row>
    <row r="414" spans="1:20" x14ac:dyDescent="0.3">
      <c r="A414" s="17" t="s">
        <v>718</v>
      </c>
      <c r="B414" s="11" t="s">
        <v>42</v>
      </c>
      <c r="C414" s="15" t="s">
        <v>43</v>
      </c>
      <c r="D414" s="10" t="s">
        <v>9</v>
      </c>
      <c r="E414" s="17" t="s">
        <v>29</v>
      </c>
      <c r="F414" s="17" t="s">
        <v>669</v>
      </c>
      <c r="G414" s="18" t="s">
        <v>512</v>
      </c>
      <c r="H414" s="19">
        <v>41722</v>
      </c>
      <c r="I414" s="17" t="s">
        <v>42</v>
      </c>
      <c r="J414" s="18" t="s">
        <v>13</v>
      </c>
      <c r="K414" s="10">
        <v>2</v>
      </c>
      <c r="L414" s="18" t="str">
        <f t="shared" si="35"/>
        <v>overs short of target.</v>
      </c>
      <c r="M414" s="18" t="str">
        <f t="shared" si="36"/>
        <v>fined</v>
      </c>
      <c r="N414" s="10">
        <v>20</v>
      </c>
      <c r="O414" s="18" t="str">
        <f t="shared" si="37"/>
        <v>% of each player's match fee</v>
      </c>
      <c r="P414" s="18" t="str">
        <f t="shared" si="38"/>
        <v>PLUS</v>
      </c>
      <c r="Q414" s="14" t="s">
        <v>719</v>
      </c>
      <c r="R414" s="15" t="str">
        <f t="shared" si="39"/>
        <v>is to be fined</v>
      </c>
      <c r="S414" s="10">
        <f t="shared" si="40"/>
        <v>40</v>
      </c>
      <c r="T414" s="17" t="str">
        <f t="shared" si="41"/>
        <v>% of his match fee</v>
      </c>
    </row>
    <row r="415" spans="1:20" ht="52" x14ac:dyDescent="0.3">
      <c r="A415" s="17" t="s">
        <v>720</v>
      </c>
      <c r="B415" s="11" t="s">
        <v>42</v>
      </c>
      <c r="C415" s="15" t="s">
        <v>43</v>
      </c>
      <c r="D415" s="10" t="s">
        <v>9</v>
      </c>
      <c r="E415" s="17" t="s">
        <v>721</v>
      </c>
      <c r="F415" s="17" t="s">
        <v>669</v>
      </c>
      <c r="G415" s="18" t="s">
        <v>512</v>
      </c>
      <c r="H415" s="19">
        <v>41725</v>
      </c>
      <c r="I415" s="17" t="s">
        <v>42</v>
      </c>
      <c r="J415" s="18" t="s">
        <v>13</v>
      </c>
      <c r="K415" s="10">
        <v>1</v>
      </c>
      <c r="L415" s="18" t="str">
        <f>IF(B415&lt;&gt;"","overs short of target.","")</f>
        <v>overs short of target.</v>
      </c>
      <c r="M415" s="18" t="str">
        <f>IF(B415&lt;&gt;"","fined","")</f>
        <v>fined</v>
      </c>
      <c r="N415" s="10">
        <v>10</v>
      </c>
      <c r="O415" s="18" t="str">
        <f>IF(B415&lt;&gt;"","% of each player's match fee","")</f>
        <v>% of each player's match fee</v>
      </c>
      <c r="P415" s="18" t="str">
        <f>IF(B415&lt;&gt;"","PLUS","")</f>
        <v>PLUS</v>
      </c>
      <c r="Q415" s="14" t="s">
        <v>719</v>
      </c>
      <c r="R415" s="15" t="str">
        <f>IF(B415&lt;&gt;"","is to be fined","")</f>
        <v>is to be fined</v>
      </c>
      <c r="S415" s="47" t="s">
        <v>722</v>
      </c>
      <c r="T415" s="17" t="str">
        <f>IF(B415&lt;&gt;"","% of his match fee","")</f>
        <v>% of his match fee</v>
      </c>
    </row>
    <row r="416" spans="1:20" ht="52" x14ac:dyDescent="0.3">
      <c r="A416" s="17" t="s">
        <v>723</v>
      </c>
      <c r="B416" s="11" t="s">
        <v>61</v>
      </c>
      <c r="C416" s="15" t="s">
        <v>396</v>
      </c>
      <c r="D416" s="10" t="s">
        <v>9</v>
      </c>
      <c r="E416" s="17" t="s">
        <v>19</v>
      </c>
      <c r="F416" s="17" t="s">
        <v>669</v>
      </c>
      <c r="G416" s="18" t="s">
        <v>512</v>
      </c>
      <c r="H416" s="19">
        <v>41725</v>
      </c>
      <c r="I416" s="17" t="s">
        <v>61</v>
      </c>
      <c r="J416" s="18" t="s">
        <v>13</v>
      </c>
      <c r="K416" s="10">
        <v>1</v>
      </c>
      <c r="L416" s="18" t="str">
        <f t="shared" si="35"/>
        <v>overs short of target.</v>
      </c>
      <c r="M416" s="18" t="str">
        <f t="shared" si="36"/>
        <v>fined</v>
      </c>
      <c r="N416" s="10">
        <v>10</v>
      </c>
      <c r="O416" s="18" t="str">
        <f t="shared" si="37"/>
        <v>% of each player's match fee</v>
      </c>
      <c r="P416" s="18" t="str">
        <f t="shared" si="38"/>
        <v>PLUS</v>
      </c>
      <c r="Q416" s="14" t="s">
        <v>707</v>
      </c>
      <c r="R416" s="15" t="str">
        <f t="shared" si="39"/>
        <v>is to be fined</v>
      </c>
      <c r="S416" s="47" t="s">
        <v>722</v>
      </c>
      <c r="T416" s="17" t="str">
        <f t="shared" si="41"/>
        <v>% of his match fee</v>
      </c>
    </row>
    <row r="417" spans="1:20" x14ac:dyDescent="0.3">
      <c r="A417" s="17" t="s">
        <v>724</v>
      </c>
      <c r="B417" s="11" t="s">
        <v>18</v>
      </c>
      <c r="C417" s="15" t="s">
        <v>19</v>
      </c>
      <c r="D417" s="10" t="s">
        <v>424</v>
      </c>
      <c r="E417" s="17" t="s">
        <v>10</v>
      </c>
      <c r="F417" s="17" t="s">
        <v>669</v>
      </c>
      <c r="G417" s="18" t="s">
        <v>512</v>
      </c>
      <c r="H417" s="19">
        <v>41725</v>
      </c>
      <c r="I417" s="17" t="s">
        <v>18</v>
      </c>
      <c r="J417" s="18" t="s">
        <v>13</v>
      </c>
      <c r="K417" s="10">
        <v>2</v>
      </c>
      <c r="L417" s="18" t="str">
        <f t="shared" si="35"/>
        <v>overs short of target.</v>
      </c>
      <c r="M417" s="18" t="str">
        <f t="shared" si="36"/>
        <v>fined</v>
      </c>
      <c r="N417" s="10">
        <v>20</v>
      </c>
      <c r="O417" s="18" t="str">
        <f t="shared" si="37"/>
        <v>% of each player's match fee</v>
      </c>
      <c r="P417" s="18" t="str">
        <f t="shared" si="38"/>
        <v>PLUS</v>
      </c>
      <c r="Q417" s="14" t="s">
        <v>671</v>
      </c>
      <c r="R417" s="15" t="str">
        <f t="shared" si="39"/>
        <v>is to be fined</v>
      </c>
      <c r="S417" s="10">
        <f t="shared" si="40"/>
        <v>40</v>
      </c>
      <c r="T417" s="17" t="str">
        <f t="shared" si="41"/>
        <v>% of his match fee</v>
      </c>
    </row>
    <row r="418" spans="1:20" x14ac:dyDescent="0.3">
      <c r="A418" s="17" t="s">
        <v>725</v>
      </c>
      <c r="B418" s="11" t="s">
        <v>18</v>
      </c>
      <c r="C418" s="15" t="s">
        <v>19</v>
      </c>
      <c r="D418" s="10" t="s">
        <v>424</v>
      </c>
      <c r="E418" s="17" t="s">
        <v>10</v>
      </c>
      <c r="F418" s="17" t="s">
        <v>44</v>
      </c>
      <c r="G418" s="18" t="s">
        <v>21</v>
      </c>
      <c r="H418" s="19">
        <v>41802</v>
      </c>
      <c r="I418" s="17" t="s">
        <v>18</v>
      </c>
      <c r="J418" s="18" t="s">
        <v>13</v>
      </c>
      <c r="K418" s="10">
        <v>1</v>
      </c>
      <c r="L418" s="18" t="str">
        <f t="shared" si="35"/>
        <v>overs short of target.</v>
      </c>
      <c r="M418" s="18" t="str">
        <f t="shared" si="36"/>
        <v>fined</v>
      </c>
      <c r="N418" s="10">
        <v>10</v>
      </c>
      <c r="O418" s="18" t="str">
        <f t="shared" si="37"/>
        <v>% of each player's match fee</v>
      </c>
      <c r="P418" s="18" t="str">
        <f t="shared" si="38"/>
        <v>PLUS</v>
      </c>
      <c r="Q418" s="14" t="s">
        <v>611</v>
      </c>
      <c r="R418" s="15" t="str">
        <f t="shared" si="39"/>
        <v>is to be fined</v>
      </c>
      <c r="S418" s="10">
        <f t="shared" si="40"/>
        <v>20</v>
      </c>
      <c r="T418" s="17" t="str">
        <f t="shared" si="41"/>
        <v>% of his match fee</v>
      </c>
    </row>
    <row r="419" spans="1:20" x14ac:dyDescent="0.3">
      <c r="A419" s="17" t="s">
        <v>726</v>
      </c>
      <c r="B419" s="11" t="s">
        <v>727</v>
      </c>
      <c r="C419" s="15" t="s">
        <v>728</v>
      </c>
      <c r="D419" s="10" t="s">
        <v>9</v>
      </c>
      <c r="E419" s="17" t="s">
        <v>729</v>
      </c>
      <c r="F419" s="17" t="s">
        <v>730</v>
      </c>
      <c r="G419" s="18" t="s">
        <v>222</v>
      </c>
      <c r="H419" s="19">
        <v>41814</v>
      </c>
      <c r="I419" s="17" t="s">
        <v>727</v>
      </c>
      <c r="J419" s="18" t="s">
        <v>13</v>
      </c>
      <c r="K419" s="10">
        <v>2</v>
      </c>
      <c r="L419" s="18" t="str">
        <f t="shared" si="35"/>
        <v>overs short of target.</v>
      </c>
      <c r="M419" s="18" t="str">
        <f t="shared" si="36"/>
        <v>fined</v>
      </c>
      <c r="N419" s="49" t="s">
        <v>694</v>
      </c>
      <c r="O419" s="18" t="str">
        <f t="shared" si="37"/>
        <v>% of each player's match fee</v>
      </c>
      <c r="P419" s="18" t="str">
        <f t="shared" si="38"/>
        <v>PLUS</v>
      </c>
      <c r="Q419" s="14" t="s">
        <v>731</v>
      </c>
      <c r="R419" s="15" t="str">
        <f t="shared" si="39"/>
        <v>is to be fined</v>
      </c>
      <c r="S419" s="10" t="s">
        <v>732</v>
      </c>
      <c r="T419" s="17" t="str">
        <f t="shared" si="41"/>
        <v>% of his match fee</v>
      </c>
    </row>
    <row r="420" spans="1:20" x14ac:dyDescent="0.3">
      <c r="A420" s="17" t="s">
        <v>733</v>
      </c>
      <c r="B420" s="11" t="s">
        <v>49</v>
      </c>
      <c r="C420" s="15" t="s">
        <v>39</v>
      </c>
      <c r="D420" s="10" t="s">
        <v>9</v>
      </c>
      <c r="E420" s="17" t="s">
        <v>19</v>
      </c>
      <c r="F420" s="17" t="s">
        <v>90</v>
      </c>
      <c r="G420" s="18" t="s">
        <v>361</v>
      </c>
      <c r="H420" s="19">
        <v>41868</v>
      </c>
      <c r="I420" s="17" t="s">
        <v>49</v>
      </c>
      <c r="J420" s="18" t="s">
        <v>13</v>
      </c>
      <c r="K420" s="10">
        <v>3</v>
      </c>
      <c r="L420" s="18" t="str">
        <f t="shared" si="35"/>
        <v>overs short of target.</v>
      </c>
      <c r="M420" s="18" t="str">
        <f t="shared" si="36"/>
        <v>fined</v>
      </c>
      <c r="N420" s="10">
        <v>30</v>
      </c>
      <c r="O420" s="18" t="str">
        <f t="shared" si="37"/>
        <v>% of each player's match fee</v>
      </c>
      <c r="P420" s="18" t="str">
        <f t="shared" si="38"/>
        <v>PLUS</v>
      </c>
      <c r="Q420" s="14" t="s">
        <v>527</v>
      </c>
      <c r="R420" s="15" t="str">
        <f t="shared" si="39"/>
        <v>is to be fined</v>
      </c>
      <c r="S420" s="10">
        <f t="shared" si="40"/>
        <v>60</v>
      </c>
      <c r="T420" s="17" t="str">
        <f t="shared" si="41"/>
        <v>% of his match fee</v>
      </c>
    </row>
    <row r="421" spans="1:20" x14ac:dyDescent="0.3">
      <c r="A421" s="17" t="s">
        <v>734</v>
      </c>
      <c r="B421" s="11" t="s">
        <v>18</v>
      </c>
      <c r="C421" s="15" t="s">
        <v>19</v>
      </c>
      <c r="D421" s="10" t="s">
        <v>9</v>
      </c>
      <c r="E421" s="17" t="s">
        <v>39</v>
      </c>
      <c r="F421" s="17" t="s">
        <v>325</v>
      </c>
      <c r="G421" s="18" t="s">
        <v>684</v>
      </c>
      <c r="H421" s="19">
        <v>41878</v>
      </c>
      <c r="I421" s="17" t="s">
        <v>18</v>
      </c>
      <c r="J421" s="18" t="s">
        <v>13</v>
      </c>
      <c r="K421" s="10">
        <v>1</v>
      </c>
      <c r="L421" s="18" t="str">
        <f t="shared" si="35"/>
        <v>overs short of target.</v>
      </c>
      <c r="M421" s="18" t="str">
        <f t="shared" si="36"/>
        <v>fined</v>
      </c>
      <c r="N421" s="10">
        <v>10</v>
      </c>
      <c r="O421" s="18" t="str">
        <f t="shared" si="37"/>
        <v>% of each player's match fee</v>
      </c>
      <c r="P421" s="18" t="str">
        <f t="shared" si="38"/>
        <v>PLUS</v>
      </c>
      <c r="Q421" s="14" t="s">
        <v>611</v>
      </c>
      <c r="R421" s="15" t="str">
        <f t="shared" si="39"/>
        <v>is to be fined</v>
      </c>
      <c r="S421" s="10">
        <f t="shared" si="40"/>
        <v>20</v>
      </c>
      <c r="T421" s="17" t="str">
        <f t="shared" si="41"/>
        <v>% of his match fee</v>
      </c>
    </row>
    <row r="422" spans="1:20" x14ac:dyDescent="0.3">
      <c r="A422" s="17" t="s">
        <v>735</v>
      </c>
      <c r="B422" s="11" t="s">
        <v>33</v>
      </c>
      <c r="C422" s="15" t="s">
        <v>39</v>
      </c>
      <c r="D422" s="10" t="s">
        <v>9</v>
      </c>
      <c r="E422" s="17" t="s">
        <v>35</v>
      </c>
      <c r="F422" s="17" t="s">
        <v>325</v>
      </c>
      <c r="G422" s="18" t="s">
        <v>541</v>
      </c>
      <c r="H422" s="19">
        <v>41923</v>
      </c>
      <c r="I422" s="17" t="s">
        <v>33</v>
      </c>
      <c r="J422" s="18" t="s">
        <v>13</v>
      </c>
      <c r="K422" s="10">
        <v>2</v>
      </c>
      <c r="L422" s="18" t="str">
        <f t="shared" si="35"/>
        <v>overs short of target.</v>
      </c>
      <c r="M422" s="18" t="str">
        <f t="shared" si="36"/>
        <v>fined</v>
      </c>
      <c r="N422" s="10">
        <v>20</v>
      </c>
      <c r="O422" s="18" t="str">
        <f t="shared" si="37"/>
        <v>% of each player's match fee</v>
      </c>
      <c r="P422" s="18" t="str">
        <f t="shared" si="38"/>
        <v>PLUS</v>
      </c>
      <c r="Q422" s="14" t="s">
        <v>548</v>
      </c>
      <c r="R422" s="15" t="str">
        <f t="shared" si="39"/>
        <v>is to be fined</v>
      </c>
      <c r="S422" s="10">
        <f t="shared" si="40"/>
        <v>40</v>
      </c>
      <c r="T422" s="17" t="str">
        <f t="shared" si="41"/>
        <v>% of his match fee</v>
      </c>
    </row>
    <row r="423" spans="1:20" ht="52" x14ac:dyDescent="0.3">
      <c r="A423" s="17" t="s">
        <v>736</v>
      </c>
      <c r="B423" s="11" t="s">
        <v>222</v>
      </c>
      <c r="C423" s="15" t="s">
        <v>737</v>
      </c>
      <c r="D423" s="10" t="s">
        <v>9</v>
      </c>
      <c r="E423" s="17" t="s">
        <v>738</v>
      </c>
      <c r="F423" s="17" t="s">
        <v>739</v>
      </c>
      <c r="G423" s="18" t="s">
        <v>740</v>
      </c>
      <c r="H423" s="19">
        <v>41941</v>
      </c>
      <c r="I423" s="17" t="s">
        <v>222</v>
      </c>
      <c r="J423" s="18" t="s">
        <v>13</v>
      </c>
      <c r="K423" s="10">
        <v>3</v>
      </c>
      <c r="L423" s="18" t="str">
        <f t="shared" si="35"/>
        <v>overs short of target.</v>
      </c>
      <c r="M423" s="18" t="str">
        <f t="shared" si="36"/>
        <v>fined</v>
      </c>
      <c r="N423" s="10" t="s">
        <v>694</v>
      </c>
      <c r="O423" s="18" t="str">
        <f t="shared" si="37"/>
        <v>% of each player's match fee</v>
      </c>
      <c r="P423" s="18" t="str">
        <f t="shared" si="38"/>
        <v>PLUS</v>
      </c>
      <c r="Q423" s="14" t="s">
        <v>741</v>
      </c>
      <c r="R423" s="15" t="str">
        <f t="shared" si="39"/>
        <v>is to be fined</v>
      </c>
      <c r="S423" s="47" t="s">
        <v>663</v>
      </c>
      <c r="T423" s="17" t="str">
        <f t="shared" si="41"/>
        <v>% of his match fee</v>
      </c>
    </row>
    <row r="424" spans="1:20" x14ac:dyDescent="0.3">
      <c r="A424" s="17" t="s">
        <v>742</v>
      </c>
      <c r="B424" s="11" t="s">
        <v>85</v>
      </c>
      <c r="C424" s="15" t="s">
        <v>34</v>
      </c>
      <c r="D424" s="10" t="s">
        <v>9</v>
      </c>
      <c r="E424" s="17" t="s">
        <v>43</v>
      </c>
      <c r="F424" s="17" t="s">
        <v>743</v>
      </c>
      <c r="G424" s="18" t="s">
        <v>91</v>
      </c>
      <c r="H424" s="19">
        <v>41957</v>
      </c>
      <c r="I424" s="17" t="s">
        <v>85</v>
      </c>
      <c r="J424" s="18" t="s">
        <v>13</v>
      </c>
      <c r="K424" s="10">
        <v>2</v>
      </c>
      <c r="L424" s="18" t="str">
        <f t="shared" si="35"/>
        <v>overs short of target.</v>
      </c>
      <c r="M424" s="18" t="str">
        <f t="shared" si="36"/>
        <v>fined</v>
      </c>
      <c r="N424" s="10">
        <v>20</v>
      </c>
      <c r="O424" s="18" t="str">
        <f t="shared" si="37"/>
        <v>% of each player's match fee</v>
      </c>
      <c r="P424" s="18" t="str">
        <f t="shared" si="38"/>
        <v>PLUS</v>
      </c>
      <c r="Q424" s="14" t="s">
        <v>682</v>
      </c>
      <c r="R424" s="15" t="str">
        <f t="shared" si="39"/>
        <v>is to be fined</v>
      </c>
      <c r="S424" s="10">
        <f t="shared" si="40"/>
        <v>40</v>
      </c>
      <c r="T424" s="17" t="str">
        <f t="shared" si="41"/>
        <v>% of his match fee</v>
      </c>
    </row>
    <row r="425" spans="1:20" x14ac:dyDescent="0.3">
      <c r="A425" s="17" t="s">
        <v>744</v>
      </c>
      <c r="B425" s="11" t="s">
        <v>42</v>
      </c>
      <c r="C425" s="15" t="s">
        <v>34</v>
      </c>
      <c r="D425" s="10" t="s">
        <v>9</v>
      </c>
      <c r="E425" s="17" t="s">
        <v>43</v>
      </c>
      <c r="F425" s="17" t="s">
        <v>743</v>
      </c>
      <c r="G425" s="18" t="s">
        <v>91</v>
      </c>
      <c r="H425" s="19">
        <v>41957</v>
      </c>
      <c r="I425" s="17" t="s">
        <v>42</v>
      </c>
      <c r="J425" s="18" t="s">
        <v>13</v>
      </c>
      <c r="K425" s="10">
        <v>2</v>
      </c>
      <c r="L425" s="18" t="str">
        <f>IF(B425&lt;&gt;"","overs short of target.","")</f>
        <v>overs short of target.</v>
      </c>
      <c r="M425" s="18" t="str">
        <f>IF(B425&lt;&gt;"","fined","")</f>
        <v>fined</v>
      </c>
      <c r="N425" s="10">
        <v>20</v>
      </c>
      <c r="O425" s="18" t="str">
        <f>IF(B425&lt;&gt;"","% of each player's match fee","")</f>
        <v>% of each player's match fee</v>
      </c>
      <c r="P425" s="18" t="str">
        <f>IF(B425&lt;&gt;"","PLUS","")</f>
        <v>PLUS</v>
      </c>
      <c r="Q425" s="14" t="s">
        <v>745</v>
      </c>
      <c r="R425" s="15" t="str">
        <f t="shared" si="39"/>
        <v>is to be fined</v>
      </c>
      <c r="S425" s="10">
        <f t="shared" si="40"/>
        <v>40</v>
      </c>
      <c r="T425" s="17" t="str">
        <f t="shared" si="41"/>
        <v>% of his match fee</v>
      </c>
    </row>
    <row r="426" spans="1:20" x14ac:dyDescent="0.3">
      <c r="A426" s="17" t="s">
        <v>746</v>
      </c>
      <c r="B426" s="11" t="s">
        <v>116</v>
      </c>
      <c r="C426" s="15" t="s">
        <v>216</v>
      </c>
      <c r="D426" s="10" t="s">
        <v>9</v>
      </c>
      <c r="E426" s="17" t="s">
        <v>75</v>
      </c>
      <c r="F426" s="17" t="s">
        <v>747</v>
      </c>
      <c r="G426" s="18" t="s">
        <v>185</v>
      </c>
      <c r="H426" s="19">
        <v>41971</v>
      </c>
      <c r="I426" s="17" t="s">
        <v>116</v>
      </c>
      <c r="J426" s="18" t="s">
        <v>13</v>
      </c>
      <c r="K426" s="10">
        <v>1</v>
      </c>
      <c r="L426" s="18" t="str">
        <f t="shared" si="35"/>
        <v>overs short of target.</v>
      </c>
      <c r="M426" s="18" t="str">
        <f t="shared" si="36"/>
        <v>fined</v>
      </c>
      <c r="N426" s="10">
        <v>10</v>
      </c>
      <c r="O426" s="18" t="str">
        <f t="shared" si="37"/>
        <v>% of each player's match fee</v>
      </c>
      <c r="P426" s="18" t="str">
        <f t="shared" si="38"/>
        <v>PLUS</v>
      </c>
      <c r="Q426" s="14" t="s">
        <v>748</v>
      </c>
      <c r="R426" s="15" t="str">
        <f t="shared" si="39"/>
        <v>is to be fined</v>
      </c>
      <c r="S426" s="10">
        <f t="shared" si="40"/>
        <v>20</v>
      </c>
      <c r="T426" s="17" t="str">
        <f t="shared" si="41"/>
        <v>% of his match fee</v>
      </c>
    </row>
    <row r="427" spans="1:20" ht="39" x14ac:dyDescent="0.3">
      <c r="A427" s="17" t="s">
        <v>749</v>
      </c>
      <c r="B427" s="11" t="s">
        <v>18</v>
      </c>
      <c r="C427" s="15" t="s">
        <v>10</v>
      </c>
      <c r="D427" s="10" t="s">
        <v>9</v>
      </c>
      <c r="E427" s="17" t="s">
        <v>750</v>
      </c>
      <c r="F427" s="17" t="s">
        <v>703</v>
      </c>
      <c r="G427" s="18" t="s">
        <v>665</v>
      </c>
      <c r="H427" s="19">
        <v>41976</v>
      </c>
      <c r="I427" s="17" t="s">
        <v>18</v>
      </c>
      <c r="J427" s="18" t="s">
        <v>13</v>
      </c>
      <c r="K427" s="10">
        <v>1</v>
      </c>
      <c r="L427" s="18" t="str">
        <f t="shared" si="35"/>
        <v>overs short of target.</v>
      </c>
      <c r="M427" s="18" t="str">
        <f t="shared" si="36"/>
        <v>fined</v>
      </c>
      <c r="N427" s="10">
        <v>10</v>
      </c>
      <c r="O427" s="18" t="str">
        <f t="shared" si="37"/>
        <v>% of each player's match fee</v>
      </c>
      <c r="P427" s="18" t="str">
        <f t="shared" si="38"/>
        <v>PLUS</v>
      </c>
      <c r="Q427" s="14" t="s">
        <v>751</v>
      </c>
      <c r="R427" s="15" t="str">
        <f t="shared" si="39"/>
        <v>is to be fined</v>
      </c>
      <c r="S427" s="47" t="s">
        <v>752</v>
      </c>
      <c r="T427" s="17" t="str">
        <f t="shared" si="41"/>
        <v>% of his match fee</v>
      </c>
    </row>
    <row r="428" spans="1:20" x14ac:dyDescent="0.3">
      <c r="A428" s="17" t="s">
        <v>753</v>
      </c>
      <c r="B428" s="11" t="s">
        <v>18</v>
      </c>
      <c r="C428" s="15" t="s">
        <v>396</v>
      </c>
      <c r="D428" s="10" t="s">
        <v>9</v>
      </c>
      <c r="E428" s="17" t="s">
        <v>750</v>
      </c>
      <c r="F428" s="17" t="s">
        <v>747</v>
      </c>
      <c r="G428" s="18" t="s">
        <v>55</v>
      </c>
      <c r="H428" s="19">
        <v>41980</v>
      </c>
      <c r="I428" s="17" t="s">
        <v>18</v>
      </c>
      <c r="J428" s="18" t="s">
        <v>13</v>
      </c>
      <c r="K428" s="10">
        <v>1</v>
      </c>
      <c r="L428" s="18" t="str">
        <f t="shared" si="35"/>
        <v>overs short of target.</v>
      </c>
      <c r="M428" s="18" t="str">
        <f t="shared" si="36"/>
        <v>fined</v>
      </c>
      <c r="N428" s="10">
        <v>10</v>
      </c>
      <c r="O428" s="18" t="str">
        <f t="shared" si="37"/>
        <v>% of each player's match fee</v>
      </c>
      <c r="P428" s="18" t="str">
        <f t="shared" si="38"/>
        <v>PLUS</v>
      </c>
      <c r="Q428" s="14" t="s">
        <v>754</v>
      </c>
      <c r="R428" s="15" t="str">
        <f t="shared" si="39"/>
        <v>is to be fined</v>
      </c>
      <c r="S428" s="10">
        <f t="shared" si="40"/>
        <v>20</v>
      </c>
      <c r="T428" s="17" t="str">
        <f t="shared" si="41"/>
        <v>% of his match fee</v>
      </c>
    </row>
    <row r="429" spans="1:20" x14ac:dyDescent="0.3">
      <c r="A429" s="17" t="s">
        <v>755</v>
      </c>
      <c r="B429" s="11" t="s">
        <v>85</v>
      </c>
      <c r="C429" s="15" t="s">
        <v>34</v>
      </c>
      <c r="E429" s="17" t="s">
        <v>39</v>
      </c>
      <c r="F429" s="17" t="s">
        <v>20</v>
      </c>
      <c r="G429" s="18" t="s">
        <v>37</v>
      </c>
      <c r="H429" s="19">
        <v>41990</v>
      </c>
      <c r="I429" s="17" t="s">
        <v>85</v>
      </c>
      <c r="J429" s="18" t="s">
        <v>13</v>
      </c>
      <c r="K429" s="10">
        <v>3</v>
      </c>
      <c r="L429" s="18" t="str">
        <f t="shared" si="35"/>
        <v>overs short of target.</v>
      </c>
      <c r="M429" s="18" t="str">
        <f t="shared" si="36"/>
        <v>fined</v>
      </c>
      <c r="N429" s="10">
        <v>30</v>
      </c>
      <c r="O429" s="18" t="str">
        <f t="shared" si="37"/>
        <v>% of each player's match fee</v>
      </c>
      <c r="P429" s="18" t="str">
        <f t="shared" si="38"/>
        <v>PLUS</v>
      </c>
      <c r="Q429" s="14" t="s">
        <v>756</v>
      </c>
      <c r="R429" s="15" t="str">
        <f t="shared" si="39"/>
        <v>is to be fined</v>
      </c>
      <c r="S429" s="10">
        <f t="shared" si="40"/>
        <v>60</v>
      </c>
      <c r="T429" s="17" t="str">
        <f t="shared" si="41"/>
        <v>% of his match fee</v>
      </c>
    </row>
    <row r="430" spans="1:20" x14ac:dyDescent="0.3">
      <c r="A430" s="17" t="s">
        <v>757</v>
      </c>
      <c r="B430" s="11" t="s">
        <v>33</v>
      </c>
      <c r="C430" s="15" t="s">
        <v>43</v>
      </c>
      <c r="D430" s="10" t="s">
        <v>9</v>
      </c>
      <c r="E430" s="17" t="s">
        <v>35</v>
      </c>
      <c r="F430" s="17" t="s">
        <v>758</v>
      </c>
      <c r="G430" s="18" t="s">
        <v>107</v>
      </c>
      <c r="H430" s="19">
        <v>42015</v>
      </c>
      <c r="I430" s="17" t="s">
        <v>33</v>
      </c>
      <c r="J430" s="18" t="s">
        <v>13</v>
      </c>
      <c r="K430" s="10">
        <v>1</v>
      </c>
      <c r="L430" s="18" t="str">
        <f t="shared" si="35"/>
        <v>overs short of target.</v>
      </c>
      <c r="M430" s="18" t="str">
        <f t="shared" si="36"/>
        <v>fined</v>
      </c>
      <c r="N430" s="10">
        <v>10</v>
      </c>
      <c r="O430" s="18" t="str">
        <f t="shared" si="37"/>
        <v>% of each player's match fee</v>
      </c>
      <c r="P430" s="18" t="str">
        <f t="shared" si="38"/>
        <v>PLUS</v>
      </c>
      <c r="Q430" s="14" t="s">
        <v>651</v>
      </c>
      <c r="R430" s="15" t="str">
        <f t="shared" si="39"/>
        <v>is to be fined</v>
      </c>
      <c r="S430" s="10">
        <f t="shared" si="40"/>
        <v>20</v>
      </c>
      <c r="T430" s="17" t="str">
        <f t="shared" si="41"/>
        <v>% of his match fee</v>
      </c>
    </row>
    <row r="431" spans="1:20" ht="39" x14ac:dyDescent="0.3">
      <c r="A431" s="17" t="s">
        <v>759</v>
      </c>
      <c r="B431" s="11" t="s">
        <v>85</v>
      </c>
      <c r="C431" s="15" t="s">
        <v>34</v>
      </c>
      <c r="D431" s="10" t="s">
        <v>9</v>
      </c>
      <c r="E431" s="17" t="s">
        <v>39</v>
      </c>
      <c r="F431" s="17" t="s">
        <v>36</v>
      </c>
      <c r="G431" s="18" t="s">
        <v>45</v>
      </c>
      <c r="H431" s="19">
        <v>42022</v>
      </c>
      <c r="I431" s="17" t="s">
        <v>85</v>
      </c>
      <c r="J431" s="18" t="s">
        <v>13</v>
      </c>
      <c r="K431" s="10">
        <v>1</v>
      </c>
      <c r="L431" s="18" t="str">
        <f t="shared" si="35"/>
        <v>overs short of target.</v>
      </c>
      <c r="M431" s="18" t="str">
        <f t="shared" si="36"/>
        <v>fined</v>
      </c>
      <c r="N431" s="10">
        <v>10</v>
      </c>
      <c r="O431" s="18" t="str">
        <f t="shared" si="37"/>
        <v>% of each player's match fee</v>
      </c>
      <c r="P431" s="18" t="str">
        <f t="shared" si="38"/>
        <v>PLUS</v>
      </c>
      <c r="Q431" s="14" t="s">
        <v>682</v>
      </c>
      <c r="R431" s="15" t="str">
        <f t="shared" si="39"/>
        <v>is to be fined</v>
      </c>
      <c r="S431" s="47" t="s">
        <v>760</v>
      </c>
      <c r="T431" s="17" t="str">
        <f t="shared" si="41"/>
        <v>% of his match fee</v>
      </c>
    </row>
    <row r="432" spans="1:20" x14ac:dyDescent="0.3">
      <c r="A432" s="17" t="s">
        <v>761</v>
      </c>
      <c r="B432" s="11" t="s">
        <v>33</v>
      </c>
      <c r="C432" s="15" t="s">
        <v>43</v>
      </c>
      <c r="D432" s="10" t="s">
        <v>9</v>
      </c>
      <c r="E432" s="17" t="s">
        <v>35</v>
      </c>
      <c r="F432" s="17" t="s">
        <v>36</v>
      </c>
      <c r="G432" s="18" t="s">
        <v>136</v>
      </c>
      <c r="H432" s="19">
        <v>42032</v>
      </c>
      <c r="I432" s="17" t="s">
        <v>33</v>
      </c>
      <c r="J432" s="18" t="s">
        <v>13</v>
      </c>
      <c r="K432" s="10">
        <v>2</v>
      </c>
      <c r="L432" s="18" t="str">
        <f t="shared" si="35"/>
        <v>overs short of target.</v>
      </c>
      <c r="M432" s="18" t="str">
        <f t="shared" si="36"/>
        <v>fined</v>
      </c>
      <c r="N432" s="10">
        <v>20</v>
      </c>
      <c r="O432" s="18" t="str">
        <f t="shared" si="37"/>
        <v>% of each player's match fee</v>
      </c>
      <c r="P432" s="18" t="str">
        <f t="shared" si="38"/>
        <v>PLUS</v>
      </c>
      <c r="Q432" s="14" t="s">
        <v>762</v>
      </c>
      <c r="R432" s="15" t="str">
        <f t="shared" si="39"/>
        <v>is to be fined</v>
      </c>
      <c r="S432" s="10">
        <f t="shared" si="40"/>
        <v>40</v>
      </c>
      <c r="T432" s="17" t="str">
        <f t="shared" si="41"/>
        <v>% of his match fee</v>
      </c>
    </row>
    <row r="433" spans="1:20" x14ac:dyDescent="0.3">
      <c r="A433" s="17" t="s">
        <v>763</v>
      </c>
      <c r="B433" s="11" t="s">
        <v>42</v>
      </c>
      <c r="C433" s="15" t="s">
        <v>43</v>
      </c>
      <c r="D433" s="10" t="s">
        <v>9</v>
      </c>
      <c r="E433" s="17" t="s">
        <v>39</v>
      </c>
      <c r="F433" s="50" t="s">
        <v>764</v>
      </c>
      <c r="G433" s="18" t="s">
        <v>45</v>
      </c>
      <c r="H433" s="19">
        <v>41692</v>
      </c>
      <c r="I433" s="17" t="s">
        <v>42</v>
      </c>
      <c r="J433" s="18" t="s">
        <v>13</v>
      </c>
      <c r="K433" s="10">
        <v>1</v>
      </c>
      <c r="L433" s="18" t="str">
        <f t="shared" si="35"/>
        <v>overs short of target.</v>
      </c>
      <c r="M433" s="18" t="str">
        <f t="shared" si="36"/>
        <v>fined</v>
      </c>
      <c r="N433" s="10">
        <v>10</v>
      </c>
      <c r="O433" s="18" t="str">
        <f t="shared" si="37"/>
        <v>% of each player's match fee</v>
      </c>
      <c r="P433" s="18" t="str">
        <f t="shared" si="38"/>
        <v>PLUS</v>
      </c>
      <c r="Q433" s="14" t="s">
        <v>745</v>
      </c>
      <c r="R433" s="15" t="str">
        <f t="shared" si="39"/>
        <v>is to be fined</v>
      </c>
      <c r="S433" s="10">
        <f t="shared" si="40"/>
        <v>20</v>
      </c>
      <c r="T433" s="17" t="str">
        <f t="shared" si="41"/>
        <v>% of his match fee</v>
      </c>
    </row>
    <row r="434" spans="1:20" x14ac:dyDescent="0.3">
      <c r="A434" s="17" t="s">
        <v>765</v>
      </c>
      <c r="B434" s="11" t="s">
        <v>710</v>
      </c>
      <c r="C434" s="15" t="s">
        <v>711</v>
      </c>
      <c r="D434" s="10" t="s">
        <v>9</v>
      </c>
      <c r="E434" s="17" t="s">
        <v>766</v>
      </c>
      <c r="F434" s="50" t="s">
        <v>764</v>
      </c>
      <c r="G434" s="18" t="s">
        <v>278</v>
      </c>
      <c r="H434" s="19">
        <v>42061</v>
      </c>
      <c r="I434" s="17" t="s">
        <v>710</v>
      </c>
      <c r="J434" s="18" t="s">
        <v>13</v>
      </c>
      <c r="K434" s="10">
        <v>1</v>
      </c>
      <c r="L434" s="18" t="str">
        <f t="shared" si="35"/>
        <v>overs short of target.</v>
      </c>
      <c r="M434" s="18" t="str">
        <f t="shared" si="36"/>
        <v>fined</v>
      </c>
      <c r="N434" s="10">
        <v>10</v>
      </c>
      <c r="O434" s="18" t="str">
        <f t="shared" si="37"/>
        <v>% of each player's match fee</v>
      </c>
      <c r="P434" s="18" t="str">
        <f t="shared" si="38"/>
        <v>PLUS</v>
      </c>
      <c r="Q434" s="14" t="s">
        <v>714</v>
      </c>
      <c r="R434" s="15" t="str">
        <f t="shared" si="39"/>
        <v>is to be fined</v>
      </c>
      <c r="S434" s="10">
        <f t="shared" si="40"/>
        <v>20</v>
      </c>
      <c r="T434" s="17" t="str">
        <f t="shared" si="41"/>
        <v>% of his match fee</v>
      </c>
    </row>
    <row r="435" spans="1:20" x14ac:dyDescent="0.3">
      <c r="A435" s="17" t="s">
        <v>767</v>
      </c>
      <c r="B435" s="11" t="s">
        <v>296</v>
      </c>
      <c r="C435" s="15" t="s">
        <v>216</v>
      </c>
      <c r="D435" s="10" t="s">
        <v>9</v>
      </c>
      <c r="E435" s="17" t="s">
        <v>19</v>
      </c>
      <c r="F435" s="50" t="s">
        <v>764</v>
      </c>
      <c r="G435" s="18" t="s">
        <v>83</v>
      </c>
      <c r="H435" s="19">
        <v>42072</v>
      </c>
      <c r="I435" s="17" t="s">
        <v>296</v>
      </c>
      <c r="J435" s="18" t="s">
        <v>13</v>
      </c>
      <c r="K435" s="10">
        <v>2</v>
      </c>
      <c r="L435" s="18" t="str">
        <f t="shared" si="35"/>
        <v>overs short of target.</v>
      </c>
      <c r="M435" s="18" t="str">
        <f t="shared" si="36"/>
        <v>fined</v>
      </c>
      <c r="N435" s="10">
        <v>20</v>
      </c>
      <c r="O435" s="18" t="str">
        <f t="shared" si="37"/>
        <v>% of each player's match fee</v>
      </c>
      <c r="P435" s="18" t="str">
        <f t="shared" si="38"/>
        <v>PLUS</v>
      </c>
      <c r="Q435" s="14" t="s">
        <v>768</v>
      </c>
      <c r="R435" s="15" t="str">
        <f t="shared" si="39"/>
        <v>is to be fined</v>
      </c>
      <c r="S435" s="10">
        <f t="shared" si="40"/>
        <v>40</v>
      </c>
      <c r="T435" s="17" t="str">
        <f t="shared" si="41"/>
        <v>% of his match fee</v>
      </c>
    </row>
    <row r="436" spans="1:20" ht="39" x14ac:dyDescent="0.3">
      <c r="A436" s="17" t="s">
        <v>769</v>
      </c>
      <c r="B436" s="11" t="s">
        <v>296</v>
      </c>
      <c r="C436" s="15" t="s">
        <v>216</v>
      </c>
      <c r="D436" s="10" t="s">
        <v>424</v>
      </c>
      <c r="E436" s="17" t="s">
        <v>39</v>
      </c>
      <c r="F436" s="50" t="s">
        <v>764</v>
      </c>
      <c r="G436" s="18" t="s">
        <v>45</v>
      </c>
      <c r="H436" s="19">
        <v>42082</v>
      </c>
      <c r="I436" s="17" t="s">
        <v>296</v>
      </c>
      <c r="J436" s="18" t="s">
        <v>13</v>
      </c>
      <c r="K436" s="10">
        <v>2</v>
      </c>
      <c r="L436" s="18" t="str">
        <f t="shared" si="35"/>
        <v>overs short of target.</v>
      </c>
      <c r="M436" s="18" t="str">
        <f t="shared" si="36"/>
        <v>fined</v>
      </c>
      <c r="N436" s="10">
        <v>20</v>
      </c>
      <c r="O436" s="18" t="str">
        <f t="shared" si="37"/>
        <v>% of each player's match fee</v>
      </c>
      <c r="P436" s="18" t="str">
        <f t="shared" si="38"/>
        <v>PLUS</v>
      </c>
      <c r="Q436" s="14" t="s">
        <v>768</v>
      </c>
      <c r="R436" s="15" t="str">
        <f t="shared" si="39"/>
        <v>is to be fined</v>
      </c>
      <c r="S436" s="47" t="s">
        <v>770</v>
      </c>
      <c r="T436" s="17" t="str">
        <f t="shared" si="41"/>
        <v>% of his match fee</v>
      </c>
    </row>
    <row r="437" spans="1:20" x14ac:dyDescent="0.3">
      <c r="A437" s="17" t="s">
        <v>771</v>
      </c>
      <c r="B437" s="11" t="s">
        <v>7</v>
      </c>
      <c r="C437" s="15" t="s">
        <v>216</v>
      </c>
      <c r="D437" s="10" t="s">
        <v>424</v>
      </c>
      <c r="E437" s="17" t="s">
        <v>8</v>
      </c>
      <c r="F437" s="17" t="s">
        <v>20</v>
      </c>
      <c r="G437" s="18" t="s">
        <v>185</v>
      </c>
      <c r="H437" s="19">
        <v>42132</v>
      </c>
      <c r="I437" s="17" t="s">
        <v>7</v>
      </c>
      <c r="J437" s="18" t="s">
        <v>13</v>
      </c>
      <c r="K437" s="10">
        <v>2</v>
      </c>
      <c r="L437" s="18" t="str">
        <f t="shared" si="35"/>
        <v>overs short of target.</v>
      </c>
      <c r="M437" s="18" t="str">
        <f t="shared" si="36"/>
        <v>fined</v>
      </c>
      <c r="N437" s="10">
        <v>20</v>
      </c>
      <c r="O437" s="18" t="str">
        <f t="shared" si="37"/>
        <v>% of each player's match fee</v>
      </c>
      <c r="P437" s="18" t="str">
        <f t="shared" si="38"/>
        <v>PLUS</v>
      </c>
      <c r="Q437" s="14" t="s">
        <v>659</v>
      </c>
      <c r="R437" s="15" t="str">
        <f t="shared" si="39"/>
        <v>is to be fined</v>
      </c>
      <c r="S437" s="10">
        <f t="shared" si="40"/>
        <v>40</v>
      </c>
      <c r="T437" s="17" t="str">
        <f t="shared" si="41"/>
        <v>% of his match fee</v>
      </c>
    </row>
    <row r="438" spans="1:20" ht="39" x14ac:dyDescent="0.3">
      <c r="A438" s="17" t="s">
        <v>772</v>
      </c>
      <c r="B438" s="11" t="s">
        <v>116</v>
      </c>
      <c r="C438" s="15" t="s">
        <v>8</v>
      </c>
      <c r="D438" s="10" t="s">
        <v>424</v>
      </c>
      <c r="E438" s="17" t="s">
        <v>75</v>
      </c>
      <c r="F438" s="17" t="s">
        <v>743</v>
      </c>
      <c r="G438" s="18" t="s">
        <v>148</v>
      </c>
      <c r="H438" s="19">
        <v>42150</v>
      </c>
      <c r="I438" s="17" t="s">
        <v>116</v>
      </c>
      <c r="J438" s="18" t="s">
        <v>13</v>
      </c>
      <c r="K438" s="10">
        <v>3</v>
      </c>
      <c r="L438" s="18" t="str">
        <f t="shared" si="35"/>
        <v>overs short of target.</v>
      </c>
      <c r="M438" s="18" t="str">
        <f t="shared" si="36"/>
        <v>fined</v>
      </c>
      <c r="N438" s="10">
        <v>40</v>
      </c>
      <c r="O438" s="18" t="str">
        <f t="shared" si="37"/>
        <v>% of each player's match fee</v>
      </c>
      <c r="P438" s="18" t="str">
        <f t="shared" si="38"/>
        <v>PLUS</v>
      </c>
      <c r="Q438" s="14" t="s">
        <v>748</v>
      </c>
      <c r="R438" s="15" t="str">
        <f t="shared" si="39"/>
        <v>is to be fined</v>
      </c>
      <c r="S438" s="47" t="s">
        <v>773</v>
      </c>
      <c r="T438" s="17" t="str">
        <f t="shared" si="41"/>
        <v>% of his match fee</v>
      </c>
    </row>
    <row r="439" spans="1:20" x14ac:dyDescent="0.3">
      <c r="A439" s="17" t="s">
        <v>774</v>
      </c>
      <c r="B439" s="11" t="s">
        <v>61</v>
      </c>
      <c r="C439" s="15" t="s">
        <v>10</v>
      </c>
      <c r="D439" s="10" t="s">
        <v>424</v>
      </c>
      <c r="E439" s="17" t="s">
        <v>8</v>
      </c>
      <c r="F439" s="17" t="s">
        <v>20</v>
      </c>
      <c r="G439" s="18" t="s">
        <v>55</v>
      </c>
      <c r="H439" s="19">
        <v>42180</v>
      </c>
      <c r="I439" s="17" t="s">
        <v>61</v>
      </c>
      <c r="J439" s="18" t="s">
        <v>13</v>
      </c>
      <c r="K439" s="10">
        <v>1</v>
      </c>
      <c r="L439" s="18" t="str">
        <f t="shared" si="35"/>
        <v>overs short of target.</v>
      </c>
      <c r="M439" s="18" t="str">
        <f t="shared" si="36"/>
        <v>fined</v>
      </c>
      <c r="N439" s="10">
        <v>20</v>
      </c>
      <c r="O439" s="18" t="str">
        <f t="shared" si="37"/>
        <v>% of each player's match fee</v>
      </c>
      <c r="P439" s="18" t="str">
        <f t="shared" si="38"/>
        <v>PLUS</v>
      </c>
      <c r="Q439" s="14" t="s">
        <v>667</v>
      </c>
      <c r="R439" s="15" t="str">
        <f t="shared" si="39"/>
        <v>is to be fined</v>
      </c>
      <c r="S439" s="10">
        <f t="shared" si="40"/>
        <v>40</v>
      </c>
      <c r="T439" s="17" t="str">
        <f t="shared" si="41"/>
        <v>% of his match fee</v>
      </c>
    </row>
    <row r="440" spans="1:20" x14ac:dyDescent="0.3">
      <c r="A440" s="17" t="s">
        <v>775</v>
      </c>
      <c r="B440" s="11" t="s">
        <v>18</v>
      </c>
      <c r="C440" s="15" t="s">
        <v>19</v>
      </c>
      <c r="D440" s="10" t="s">
        <v>9</v>
      </c>
      <c r="E440" s="17" t="s">
        <v>34</v>
      </c>
      <c r="F440" s="17" t="s">
        <v>90</v>
      </c>
      <c r="G440" s="18" t="s">
        <v>361</v>
      </c>
      <c r="H440" s="19">
        <v>42236</v>
      </c>
      <c r="I440" s="17" t="s">
        <v>18</v>
      </c>
      <c r="J440" s="18" t="s">
        <v>13</v>
      </c>
      <c r="K440" s="10">
        <v>2</v>
      </c>
      <c r="L440" s="18" t="str">
        <f t="shared" si="35"/>
        <v>overs short of target.</v>
      </c>
      <c r="M440" s="18" t="str">
        <f t="shared" si="36"/>
        <v>fined</v>
      </c>
      <c r="N440" s="10">
        <v>20</v>
      </c>
      <c r="O440" s="18" t="str">
        <f t="shared" si="37"/>
        <v>% of each player's match fee</v>
      </c>
      <c r="P440" s="18" t="str">
        <f t="shared" si="38"/>
        <v>PLUS</v>
      </c>
      <c r="Q440" s="14" t="s">
        <v>611</v>
      </c>
      <c r="R440" s="15" t="str">
        <f t="shared" si="39"/>
        <v>is to be fined</v>
      </c>
      <c r="S440" s="10">
        <f t="shared" si="40"/>
        <v>40</v>
      </c>
      <c r="T440" s="17" t="str">
        <f t="shared" si="41"/>
        <v>% of his match fee</v>
      </c>
    </row>
    <row r="441" spans="1:20" x14ac:dyDescent="0.3">
      <c r="A441" s="17" t="s">
        <v>776</v>
      </c>
      <c r="B441" s="11" t="s">
        <v>42</v>
      </c>
      <c r="C441" s="15" t="s">
        <v>39</v>
      </c>
      <c r="D441" s="10" t="s">
        <v>9</v>
      </c>
      <c r="E441" s="17" t="s">
        <v>43</v>
      </c>
      <c r="F441" s="17" t="s">
        <v>743</v>
      </c>
      <c r="G441" s="18" t="s">
        <v>777</v>
      </c>
      <c r="H441" s="19">
        <v>42288</v>
      </c>
      <c r="I441" s="17" t="s">
        <v>42</v>
      </c>
      <c r="J441" s="18" t="s">
        <v>13</v>
      </c>
      <c r="K441" s="10">
        <v>2</v>
      </c>
      <c r="L441" s="18" t="str">
        <f t="shared" si="35"/>
        <v>overs short of target.</v>
      </c>
      <c r="M441" s="18" t="str">
        <f t="shared" si="36"/>
        <v>fined</v>
      </c>
      <c r="N441" s="10">
        <v>20</v>
      </c>
      <c r="O441" s="18" t="str">
        <f t="shared" si="37"/>
        <v>% of each player's match fee</v>
      </c>
      <c r="P441" s="18" t="str">
        <f t="shared" si="38"/>
        <v>PLUS</v>
      </c>
      <c r="Q441" s="14" t="s">
        <v>745</v>
      </c>
      <c r="R441" s="15" t="str">
        <f t="shared" si="39"/>
        <v>is to be fined</v>
      </c>
      <c r="S441" s="10">
        <f t="shared" si="40"/>
        <v>40</v>
      </c>
      <c r="T441" s="17" t="str">
        <f t="shared" si="41"/>
        <v>% of his match fee</v>
      </c>
    </row>
    <row r="442" spans="1:20" ht="39" x14ac:dyDescent="0.3">
      <c r="A442" s="17" t="s">
        <v>778</v>
      </c>
      <c r="B442" s="11" t="s">
        <v>33</v>
      </c>
      <c r="C442" s="15" t="s">
        <v>10</v>
      </c>
      <c r="D442" s="10" t="s">
        <v>9</v>
      </c>
      <c r="E442" s="17" t="s">
        <v>35</v>
      </c>
      <c r="F442" s="17" t="s">
        <v>743</v>
      </c>
      <c r="G442" s="18" t="s">
        <v>55</v>
      </c>
      <c r="H442" s="19">
        <v>42309</v>
      </c>
      <c r="I442" s="17" t="s">
        <v>33</v>
      </c>
      <c r="J442" s="18" t="s">
        <v>13</v>
      </c>
      <c r="K442" s="10">
        <v>2</v>
      </c>
      <c r="L442" s="18" t="str">
        <f t="shared" si="35"/>
        <v>overs short of target.</v>
      </c>
      <c r="M442" s="18" t="str">
        <f t="shared" si="36"/>
        <v>fined</v>
      </c>
      <c r="N442" s="10">
        <v>20</v>
      </c>
      <c r="O442" s="18" t="str">
        <f t="shared" si="37"/>
        <v>% of each player's match fee</v>
      </c>
      <c r="P442" s="18" t="str">
        <f t="shared" si="38"/>
        <v>PLUS</v>
      </c>
      <c r="Q442" s="14" t="s">
        <v>762</v>
      </c>
      <c r="R442" s="15" t="str">
        <f t="shared" si="39"/>
        <v>is to be fined</v>
      </c>
      <c r="S442" s="47" t="s">
        <v>770</v>
      </c>
      <c r="T442" s="17" t="str">
        <f t="shared" si="41"/>
        <v>% of his match fee</v>
      </c>
    </row>
    <row r="443" spans="1:20" x14ac:dyDescent="0.3">
      <c r="A443" s="17" t="s">
        <v>779</v>
      </c>
      <c r="B443" s="11" t="s">
        <v>33</v>
      </c>
      <c r="C443" s="15" t="s">
        <v>34</v>
      </c>
      <c r="D443" s="10" t="s">
        <v>9</v>
      </c>
      <c r="E443" s="17" t="s">
        <v>35</v>
      </c>
      <c r="F443" s="17" t="s">
        <v>44</v>
      </c>
      <c r="G443" s="18" t="s">
        <v>154</v>
      </c>
      <c r="H443" s="19">
        <v>42350</v>
      </c>
      <c r="I443" s="17" t="s">
        <v>33</v>
      </c>
      <c r="J443" s="18" t="s">
        <v>13</v>
      </c>
      <c r="K443" s="10">
        <v>3</v>
      </c>
      <c r="L443" s="18" t="str">
        <f t="shared" si="35"/>
        <v>overs short of target.</v>
      </c>
      <c r="M443" s="18" t="str">
        <f t="shared" si="36"/>
        <v>fined</v>
      </c>
      <c r="N443" s="10">
        <v>30</v>
      </c>
      <c r="O443" s="18" t="str">
        <f t="shared" si="37"/>
        <v>% of each player's match fee</v>
      </c>
      <c r="P443" s="18" t="str">
        <f t="shared" si="38"/>
        <v>PLUS</v>
      </c>
      <c r="Q443" s="14" t="s">
        <v>762</v>
      </c>
      <c r="R443" s="15" t="str">
        <f t="shared" si="39"/>
        <v>is to be fined</v>
      </c>
      <c r="S443" s="10">
        <f t="shared" si="40"/>
        <v>60</v>
      </c>
      <c r="T443" s="17" t="str">
        <f t="shared" si="41"/>
        <v>% of his match fee</v>
      </c>
    </row>
    <row r="444" spans="1:20" x14ac:dyDescent="0.3">
      <c r="A444" s="17" t="s">
        <v>780</v>
      </c>
      <c r="B444" s="11" t="s">
        <v>7</v>
      </c>
      <c r="C444" s="15" t="s">
        <v>29</v>
      </c>
      <c r="D444" s="10" t="s">
        <v>9</v>
      </c>
      <c r="E444" s="17" t="s">
        <v>8</v>
      </c>
      <c r="F444" s="17" t="s">
        <v>703</v>
      </c>
      <c r="G444" s="18" t="s">
        <v>280</v>
      </c>
      <c r="H444" s="19">
        <v>42400</v>
      </c>
      <c r="I444" s="17" t="s">
        <v>7</v>
      </c>
      <c r="J444" s="18" t="s">
        <v>13</v>
      </c>
      <c r="K444" s="10">
        <v>1</v>
      </c>
      <c r="L444" s="18" t="str">
        <f t="shared" si="35"/>
        <v>overs short of target.</v>
      </c>
      <c r="M444" s="18" t="str">
        <f t="shared" si="36"/>
        <v>fined</v>
      </c>
      <c r="N444" s="10">
        <v>10</v>
      </c>
      <c r="O444" s="18" t="str">
        <f t="shared" si="37"/>
        <v>% of each player's match fee</v>
      </c>
      <c r="P444" s="18" t="str">
        <f t="shared" si="38"/>
        <v>PLUS</v>
      </c>
      <c r="Q444" s="14" t="s">
        <v>781</v>
      </c>
      <c r="R444" s="15" t="str">
        <f t="shared" si="39"/>
        <v>is to be fined</v>
      </c>
      <c r="S444" s="10">
        <f t="shared" si="40"/>
        <v>20</v>
      </c>
      <c r="T444" s="17" t="str">
        <f t="shared" si="41"/>
        <v>% of his match fee</v>
      </c>
    </row>
    <row r="445" spans="1:20" ht="26.25" customHeight="1" x14ac:dyDescent="0.3">
      <c r="A445" s="17" t="s">
        <v>782</v>
      </c>
      <c r="B445" s="11" t="s">
        <v>296</v>
      </c>
      <c r="C445" s="15" t="s">
        <v>216</v>
      </c>
      <c r="D445" s="10" t="s">
        <v>9</v>
      </c>
      <c r="E445" s="17" t="s">
        <v>39</v>
      </c>
      <c r="F445" s="51" t="s">
        <v>783</v>
      </c>
      <c r="G445" s="18" t="s">
        <v>784</v>
      </c>
      <c r="H445" s="19">
        <v>42451</v>
      </c>
      <c r="I445" s="17" t="s">
        <v>296</v>
      </c>
      <c r="J445" s="18" t="s">
        <v>13</v>
      </c>
      <c r="K445" s="10">
        <v>1</v>
      </c>
      <c r="L445" s="18" t="str">
        <f t="shared" si="35"/>
        <v>overs short of target.</v>
      </c>
      <c r="M445" s="18" t="str">
        <f t="shared" si="36"/>
        <v>fined</v>
      </c>
      <c r="N445" s="10">
        <v>10</v>
      </c>
      <c r="O445" s="18" t="str">
        <f t="shared" si="37"/>
        <v>% of each player's match fee</v>
      </c>
      <c r="P445" s="18" t="str">
        <f t="shared" si="38"/>
        <v>PLUS</v>
      </c>
      <c r="Q445" s="14" t="s">
        <v>768</v>
      </c>
      <c r="R445" s="15" t="str">
        <f t="shared" si="39"/>
        <v>is to be fined</v>
      </c>
      <c r="S445" s="10">
        <f t="shared" si="40"/>
        <v>20</v>
      </c>
      <c r="T445" s="17" t="str">
        <f t="shared" si="41"/>
        <v>% of his match fee</v>
      </c>
    </row>
    <row r="446" spans="1:20" ht="25.5" x14ac:dyDescent="0.3">
      <c r="A446" s="17" t="s">
        <v>785</v>
      </c>
      <c r="B446" s="11" t="s">
        <v>116</v>
      </c>
      <c r="C446" s="15" t="s">
        <v>75</v>
      </c>
      <c r="D446" s="10" t="s">
        <v>9</v>
      </c>
      <c r="E446" s="17" t="s">
        <v>39</v>
      </c>
      <c r="F446" s="51" t="s">
        <v>786</v>
      </c>
      <c r="G446" s="18" t="s">
        <v>76</v>
      </c>
      <c r="H446" s="19">
        <v>42539</v>
      </c>
      <c r="I446" s="17" t="s">
        <v>116</v>
      </c>
      <c r="J446" s="18" t="s">
        <v>13</v>
      </c>
      <c r="K446" s="10">
        <v>2</v>
      </c>
      <c r="L446" s="18" t="str">
        <f t="shared" si="35"/>
        <v>overs short of target.</v>
      </c>
      <c r="M446" s="18" t="str">
        <f t="shared" si="36"/>
        <v>fined</v>
      </c>
      <c r="N446" s="10">
        <v>20</v>
      </c>
      <c r="O446" s="18" t="str">
        <f t="shared" si="37"/>
        <v>% of each player's match fee</v>
      </c>
      <c r="P446" s="18" t="str">
        <f t="shared" si="38"/>
        <v>PLUS</v>
      </c>
      <c r="Q446" s="14" t="s">
        <v>787</v>
      </c>
      <c r="R446" s="15" t="str">
        <f t="shared" si="39"/>
        <v>is to be fined</v>
      </c>
      <c r="S446" s="10">
        <f t="shared" si="40"/>
        <v>40</v>
      </c>
      <c r="T446" s="17" t="str">
        <f t="shared" si="41"/>
        <v>% of his match fee</v>
      </c>
    </row>
    <row r="447" spans="1:20" x14ac:dyDescent="0.3">
      <c r="A447" s="17" t="s">
        <v>788</v>
      </c>
      <c r="B447" s="11" t="s">
        <v>7</v>
      </c>
      <c r="C447" s="15" t="s">
        <v>19</v>
      </c>
      <c r="D447" s="10" t="s">
        <v>9</v>
      </c>
      <c r="E447" s="17" t="s">
        <v>8</v>
      </c>
      <c r="F447" s="17" t="s">
        <v>27</v>
      </c>
      <c r="G447" s="18" t="s">
        <v>361</v>
      </c>
      <c r="H447" s="19">
        <v>42596</v>
      </c>
      <c r="I447" s="17" t="s">
        <v>7</v>
      </c>
      <c r="J447" s="18" t="s">
        <v>13</v>
      </c>
      <c r="K447" s="10">
        <v>1</v>
      </c>
      <c r="L447" s="18" t="str">
        <f t="shared" ref="L447:L510" si="42">IF(B447&lt;&gt;"","overs short of target.","")</f>
        <v>overs short of target.</v>
      </c>
      <c r="M447" s="18" t="str">
        <f t="shared" ref="M447:M510" si="43">IF(B447&lt;&gt;"","fined","")</f>
        <v>fined</v>
      </c>
      <c r="N447" s="10">
        <v>10</v>
      </c>
      <c r="O447" s="18" t="str">
        <f t="shared" ref="O447:O510" si="44">IF(B447&lt;&gt;"","% of each player's match fee","")</f>
        <v>% of each player's match fee</v>
      </c>
      <c r="P447" s="18" t="str">
        <f t="shared" si="38"/>
        <v>PLUS</v>
      </c>
      <c r="Q447" s="14" t="s">
        <v>659</v>
      </c>
      <c r="R447" s="15" t="str">
        <f t="shared" si="39"/>
        <v>is to be fined</v>
      </c>
      <c r="S447" s="10">
        <f t="shared" si="40"/>
        <v>20</v>
      </c>
      <c r="T447" s="17" t="str">
        <f t="shared" si="41"/>
        <v>% of his match fee</v>
      </c>
    </row>
    <row r="448" spans="1:20" x14ac:dyDescent="0.3">
      <c r="A448" s="17" t="s">
        <v>789</v>
      </c>
      <c r="B448" s="11" t="s">
        <v>42</v>
      </c>
      <c r="C448" s="15" t="s">
        <v>43</v>
      </c>
      <c r="D448" s="10" t="s">
        <v>9</v>
      </c>
      <c r="E448" s="17" t="s">
        <v>34</v>
      </c>
      <c r="F448" s="17" t="s">
        <v>790</v>
      </c>
      <c r="G448" s="18" t="s">
        <v>64</v>
      </c>
      <c r="H448" s="19">
        <v>42655</v>
      </c>
      <c r="I448" s="17" t="s">
        <v>42</v>
      </c>
      <c r="J448" s="18" t="s">
        <v>13</v>
      </c>
      <c r="K448" s="10">
        <v>1</v>
      </c>
      <c r="L448" s="18" t="str">
        <f t="shared" si="42"/>
        <v>overs short of target.</v>
      </c>
      <c r="M448" s="18" t="str">
        <f t="shared" si="43"/>
        <v>fined</v>
      </c>
      <c r="N448" s="10">
        <v>10</v>
      </c>
      <c r="O448" s="18" t="str">
        <f t="shared" si="44"/>
        <v>% of each player's match fee</v>
      </c>
      <c r="P448" s="18" t="str">
        <f t="shared" si="38"/>
        <v>PLUS</v>
      </c>
      <c r="Q448" s="14" t="s">
        <v>719</v>
      </c>
      <c r="R448" s="15" t="str">
        <f t="shared" si="39"/>
        <v>is to be fined</v>
      </c>
      <c r="S448" s="10">
        <f t="shared" si="40"/>
        <v>20</v>
      </c>
      <c r="T448" s="17" t="str">
        <f t="shared" si="41"/>
        <v>% of his match fee</v>
      </c>
    </row>
    <row r="449" spans="1:20" ht="39" customHeight="1" x14ac:dyDescent="0.3">
      <c r="A449" s="17" t="s">
        <v>791</v>
      </c>
      <c r="B449" s="11" t="s">
        <v>7</v>
      </c>
      <c r="C449" s="15" t="s">
        <v>29</v>
      </c>
      <c r="D449" s="10" t="s">
        <v>9</v>
      </c>
      <c r="E449" s="17" t="s">
        <v>8</v>
      </c>
      <c r="F449" s="17" t="s">
        <v>44</v>
      </c>
      <c r="G449" s="18" t="s">
        <v>792</v>
      </c>
      <c r="H449" s="19">
        <v>42691</v>
      </c>
      <c r="I449" s="17" t="s">
        <v>7</v>
      </c>
      <c r="J449" s="18" t="s">
        <v>13</v>
      </c>
      <c r="K449" s="10">
        <v>2</v>
      </c>
      <c r="L449" s="18" t="str">
        <f t="shared" si="42"/>
        <v>overs short of target.</v>
      </c>
      <c r="M449" s="18" t="str">
        <f t="shared" si="43"/>
        <v>fined</v>
      </c>
      <c r="N449" s="10">
        <v>20</v>
      </c>
      <c r="O449" s="18" t="str">
        <f t="shared" si="44"/>
        <v>% of each player's match fee</v>
      </c>
      <c r="P449" s="18" t="str">
        <f t="shared" si="38"/>
        <v>PLUS</v>
      </c>
      <c r="Q449" s="14" t="s">
        <v>659</v>
      </c>
      <c r="R449" s="15" t="str">
        <f t="shared" si="39"/>
        <v>is to be fined</v>
      </c>
      <c r="S449" s="47" t="s">
        <v>793</v>
      </c>
      <c r="T449" s="17" t="str">
        <f t="shared" si="41"/>
        <v>% of his match fee</v>
      </c>
    </row>
    <row r="450" spans="1:20" x14ac:dyDescent="0.3">
      <c r="A450" s="17" t="s">
        <v>794</v>
      </c>
      <c r="B450" s="11" t="s">
        <v>61</v>
      </c>
      <c r="C450" s="15" t="s">
        <v>10</v>
      </c>
      <c r="D450" s="10" t="s">
        <v>9</v>
      </c>
      <c r="E450" s="17" t="s">
        <v>35</v>
      </c>
      <c r="F450" s="17" t="s">
        <v>36</v>
      </c>
      <c r="G450" s="18" t="s">
        <v>165</v>
      </c>
      <c r="H450" s="19">
        <v>42697</v>
      </c>
      <c r="I450" s="17" t="s">
        <v>61</v>
      </c>
      <c r="J450" s="18" t="s">
        <v>13</v>
      </c>
      <c r="K450" s="10">
        <v>2</v>
      </c>
      <c r="L450" s="18" t="str">
        <f t="shared" si="42"/>
        <v>overs short of target.</v>
      </c>
      <c r="M450" s="18" t="str">
        <f t="shared" si="43"/>
        <v>fined</v>
      </c>
      <c r="N450" s="10">
        <v>20</v>
      </c>
      <c r="O450" s="18" t="str">
        <f t="shared" si="44"/>
        <v>% of each player's match fee</v>
      </c>
      <c r="P450" s="18" t="str">
        <f t="shared" si="38"/>
        <v>PLUS</v>
      </c>
      <c r="Q450" s="14" t="s">
        <v>795</v>
      </c>
      <c r="R450" s="15" t="str">
        <f t="shared" si="39"/>
        <v>is to be fined</v>
      </c>
      <c r="S450" s="10">
        <f t="shared" si="40"/>
        <v>40</v>
      </c>
      <c r="T450" s="17" t="str">
        <f t="shared" si="41"/>
        <v>% of his match fee</v>
      </c>
    </row>
    <row r="451" spans="1:20" x14ac:dyDescent="0.3">
      <c r="A451" s="17" t="s">
        <v>796</v>
      </c>
      <c r="B451" s="11" t="s">
        <v>7</v>
      </c>
      <c r="C451" s="15" t="s">
        <v>29</v>
      </c>
      <c r="D451" s="10" t="s">
        <v>9</v>
      </c>
      <c r="E451" s="17" t="s">
        <v>8</v>
      </c>
      <c r="F451" s="17" t="s">
        <v>20</v>
      </c>
      <c r="G451" s="18" t="s">
        <v>31</v>
      </c>
      <c r="H451" s="19">
        <v>42699</v>
      </c>
      <c r="I451" s="17" t="s">
        <v>7</v>
      </c>
      <c r="J451" s="18" t="s">
        <v>13</v>
      </c>
      <c r="K451" s="10">
        <v>5</v>
      </c>
      <c r="L451" s="18" t="str">
        <f t="shared" si="42"/>
        <v>overs short of target.</v>
      </c>
      <c r="M451" s="18" t="str">
        <f t="shared" si="43"/>
        <v>fined</v>
      </c>
      <c r="N451" s="10">
        <v>50</v>
      </c>
      <c r="O451" s="18" t="str">
        <f t="shared" si="44"/>
        <v>% of each player's match fee</v>
      </c>
      <c r="P451" s="18" t="str">
        <f t="shared" si="38"/>
        <v>PLUS</v>
      </c>
      <c r="Q451" s="14" t="s">
        <v>781</v>
      </c>
      <c r="R451" s="15" t="str">
        <f t="shared" si="39"/>
        <v>is to be fined</v>
      </c>
      <c r="S451" s="10">
        <f t="shared" si="40"/>
        <v>100</v>
      </c>
      <c r="T451" s="17" t="str">
        <f t="shared" si="41"/>
        <v>% of his match fee</v>
      </c>
    </row>
    <row r="452" spans="1:20" x14ac:dyDescent="0.3">
      <c r="A452" s="17" t="s">
        <v>797</v>
      </c>
      <c r="B452" s="11" t="s">
        <v>296</v>
      </c>
      <c r="C452" s="15" t="s">
        <v>29</v>
      </c>
      <c r="D452" s="10" t="s">
        <v>424</v>
      </c>
      <c r="E452" s="17" t="s">
        <v>677</v>
      </c>
      <c r="F452" s="17" t="s">
        <v>743</v>
      </c>
      <c r="G452" s="18" t="s">
        <v>792</v>
      </c>
      <c r="H452" s="19">
        <v>42729</v>
      </c>
      <c r="I452" s="17" t="s">
        <v>296</v>
      </c>
      <c r="J452" s="18" t="s">
        <v>13</v>
      </c>
      <c r="K452" s="10">
        <v>1</v>
      </c>
      <c r="L452" s="18" t="str">
        <f t="shared" si="42"/>
        <v>overs short of target.</v>
      </c>
      <c r="M452" s="18" t="str">
        <f t="shared" si="43"/>
        <v>fined</v>
      </c>
      <c r="N452" s="10">
        <v>10</v>
      </c>
      <c r="O452" s="18" t="str">
        <f t="shared" si="44"/>
        <v>% of each player's match fee</v>
      </c>
      <c r="P452" s="18" t="str">
        <f t="shared" si="38"/>
        <v>PLUS</v>
      </c>
      <c r="Q452" s="14" t="s">
        <v>768</v>
      </c>
      <c r="R452" s="15" t="str">
        <f t="shared" si="39"/>
        <v>is to be fined</v>
      </c>
      <c r="S452" s="10">
        <f t="shared" si="40"/>
        <v>20</v>
      </c>
      <c r="T452" s="17" t="str">
        <f t="shared" si="41"/>
        <v>% of his match fee</v>
      </c>
    </row>
    <row r="453" spans="1:20" x14ac:dyDescent="0.3">
      <c r="A453" s="17" t="s">
        <v>798</v>
      </c>
      <c r="B453" s="11" t="s">
        <v>7</v>
      </c>
      <c r="C453" s="15" t="s">
        <v>34</v>
      </c>
      <c r="D453" s="10" t="s">
        <v>9</v>
      </c>
      <c r="E453" s="17" t="s">
        <v>8</v>
      </c>
      <c r="F453" s="17" t="s">
        <v>20</v>
      </c>
      <c r="G453" s="18" t="s">
        <v>45</v>
      </c>
      <c r="H453" s="19">
        <v>42734</v>
      </c>
      <c r="I453" s="17" t="s">
        <v>7</v>
      </c>
      <c r="J453" s="18" t="s">
        <v>13</v>
      </c>
      <c r="K453" s="10">
        <v>2</v>
      </c>
      <c r="L453" s="18" t="str">
        <f t="shared" si="42"/>
        <v>overs short of target.</v>
      </c>
      <c r="M453" s="18" t="str">
        <f t="shared" si="43"/>
        <v>fined</v>
      </c>
      <c r="N453" s="10">
        <v>20</v>
      </c>
      <c r="O453" s="18" t="str">
        <f t="shared" si="44"/>
        <v>% of each player's match fee</v>
      </c>
      <c r="P453" s="18" t="str">
        <f t="shared" si="38"/>
        <v>PLUS</v>
      </c>
      <c r="Q453" s="14" t="s">
        <v>659</v>
      </c>
      <c r="R453" s="15" t="str">
        <f t="shared" si="39"/>
        <v>is to be fined</v>
      </c>
      <c r="S453" s="10">
        <f t="shared" si="40"/>
        <v>40</v>
      </c>
      <c r="T453" s="17" t="str">
        <f t="shared" si="41"/>
        <v>% of his match fee</v>
      </c>
    </row>
    <row r="454" spans="1:20" x14ac:dyDescent="0.3">
      <c r="A454" s="17" t="s">
        <v>799</v>
      </c>
      <c r="B454" s="11" t="s">
        <v>18</v>
      </c>
      <c r="C454" s="15" t="s">
        <v>39</v>
      </c>
      <c r="D454" s="10" t="s">
        <v>9</v>
      </c>
      <c r="E454" s="17" t="s">
        <v>19</v>
      </c>
      <c r="F454" s="17" t="s">
        <v>325</v>
      </c>
      <c r="G454" s="18" t="s">
        <v>176</v>
      </c>
      <c r="H454" s="19">
        <v>42754</v>
      </c>
      <c r="I454" s="17" t="s">
        <v>18</v>
      </c>
      <c r="J454" s="18" t="s">
        <v>13</v>
      </c>
      <c r="K454" s="10">
        <v>1</v>
      </c>
      <c r="L454" s="18" t="str">
        <f t="shared" si="42"/>
        <v>overs short of target.</v>
      </c>
      <c r="M454" s="18" t="str">
        <f t="shared" si="43"/>
        <v>fined</v>
      </c>
      <c r="N454" s="10">
        <v>10</v>
      </c>
      <c r="O454" s="18" t="str">
        <f t="shared" si="44"/>
        <v>% of each player's match fee</v>
      </c>
      <c r="P454" s="18" t="str">
        <f t="shared" si="38"/>
        <v>PLUS</v>
      </c>
      <c r="Q454" s="14" t="s">
        <v>800</v>
      </c>
      <c r="R454" s="15" t="str">
        <f t="shared" si="39"/>
        <v>is to be fined</v>
      </c>
      <c r="S454" s="10">
        <f t="shared" si="40"/>
        <v>20</v>
      </c>
      <c r="T454" s="17" t="str">
        <f t="shared" si="41"/>
        <v>% of his match fee</v>
      </c>
    </row>
    <row r="455" spans="1:20" ht="28.25" customHeight="1" x14ac:dyDescent="0.3">
      <c r="A455" s="17" t="s">
        <v>801</v>
      </c>
      <c r="B455" s="11" t="s">
        <v>7</v>
      </c>
      <c r="C455" s="15" t="s">
        <v>34</v>
      </c>
      <c r="D455" s="10" t="s">
        <v>9</v>
      </c>
      <c r="E455" s="17" t="s">
        <v>8</v>
      </c>
      <c r="F455" s="17" t="s">
        <v>790</v>
      </c>
      <c r="G455" s="18" t="s">
        <v>83</v>
      </c>
      <c r="H455" s="19">
        <v>42761</v>
      </c>
      <c r="I455" s="17" t="s">
        <v>7</v>
      </c>
      <c r="J455" s="18" t="s">
        <v>13</v>
      </c>
      <c r="K455" s="10">
        <v>2</v>
      </c>
      <c r="L455" s="18" t="str">
        <f t="shared" si="42"/>
        <v>overs short of target.</v>
      </c>
      <c r="M455" s="18" t="str">
        <f t="shared" si="43"/>
        <v>fined</v>
      </c>
      <c r="N455" s="10">
        <v>20</v>
      </c>
      <c r="O455" s="18" t="str">
        <f t="shared" si="44"/>
        <v>% of each player's match fee</v>
      </c>
      <c r="P455" s="18" t="str">
        <f t="shared" si="38"/>
        <v>PLUS</v>
      </c>
      <c r="Q455" s="14" t="s">
        <v>781</v>
      </c>
      <c r="R455" s="15" t="str">
        <f t="shared" si="39"/>
        <v>is to be fined</v>
      </c>
      <c r="S455" s="47" t="s">
        <v>793</v>
      </c>
      <c r="T455" s="17" t="str">
        <f t="shared" si="41"/>
        <v>% of his match fee</v>
      </c>
    </row>
    <row r="456" spans="1:20" ht="26" x14ac:dyDescent="0.3">
      <c r="A456" s="17" t="s">
        <v>802</v>
      </c>
      <c r="B456" s="11" t="s">
        <v>296</v>
      </c>
      <c r="C456" s="15" t="s">
        <v>10</v>
      </c>
      <c r="D456" s="10" t="s">
        <v>9</v>
      </c>
      <c r="E456" s="17" t="s">
        <v>677</v>
      </c>
      <c r="F456" s="17" t="s">
        <v>703</v>
      </c>
      <c r="G456" s="18" t="s">
        <v>55</v>
      </c>
      <c r="H456" s="19">
        <v>42826</v>
      </c>
      <c r="I456" s="17" t="s">
        <v>296</v>
      </c>
      <c r="J456" s="18" t="s">
        <v>13</v>
      </c>
      <c r="K456" s="10">
        <v>2</v>
      </c>
      <c r="L456" s="18" t="str">
        <f t="shared" si="42"/>
        <v>overs short of target.</v>
      </c>
      <c r="M456" s="18" t="str">
        <f t="shared" si="43"/>
        <v>fined</v>
      </c>
      <c r="N456" s="10">
        <v>20</v>
      </c>
      <c r="O456" s="18" t="str">
        <f t="shared" si="44"/>
        <v>% of each player's match fee</v>
      </c>
      <c r="P456" s="18" t="str">
        <f t="shared" si="38"/>
        <v>PLUS</v>
      </c>
      <c r="Q456" s="14" t="s">
        <v>768</v>
      </c>
      <c r="R456" s="15" t="str">
        <f t="shared" si="39"/>
        <v>is to be fined</v>
      </c>
      <c r="S456" s="47" t="s">
        <v>793</v>
      </c>
      <c r="T456" s="17" t="str">
        <f t="shared" si="41"/>
        <v>% of his match fee</v>
      </c>
    </row>
    <row r="457" spans="1:20" x14ac:dyDescent="0.3">
      <c r="A457" s="17" t="s">
        <v>801</v>
      </c>
      <c r="B457" s="11" t="s">
        <v>61</v>
      </c>
      <c r="C457" s="15" t="s">
        <v>396</v>
      </c>
      <c r="D457" s="10" t="s">
        <v>9</v>
      </c>
      <c r="E457" s="17" t="s">
        <v>677</v>
      </c>
      <c r="F457" s="17" t="s">
        <v>803</v>
      </c>
      <c r="G457" s="18" t="s">
        <v>55</v>
      </c>
      <c r="H457" s="19">
        <v>42829</v>
      </c>
      <c r="I457" s="17" t="s">
        <v>61</v>
      </c>
      <c r="J457" s="18" t="s">
        <v>13</v>
      </c>
      <c r="K457" s="10">
        <v>1</v>
      </c>
      <c r="L457" s="18" t="str">
        <f t="shared" si="42"/>
        <v>overs short of target.</v>
      </c>
      <c r="M457" s="18" t="str">
        <f t="shared" si="43"/>
        <v>fined</v>
      </c>
      <c r="N457" s="10">
        <v>10</v>
      </c>
      <c r="O457" s="18" t="str">
        <f t="shared" si="44"/>
        <v>% of each player's match fee</v>
      </c>
      <c r="P457" s="18" t="str">
        <f t="shared" si="38"/>
        <v>PLUS</v>
      </c>
      <c r="Q457" s="14" t="s">
        <v>795</v>
      </c>
      <c r="R457" s="15" t="str">
        <f t="shared" si="39"/>
        <v>is to be fined</v>
      </c>
      <c r="S457" s="10">
        <f t="shared" si="40"/>
        <v>20</v>
      </c>
      <c r="T457" s="17" t="str">
        <f t="shared" si="41"/>
        <v>% of his match fee</v>
      </c>
    </row>
    <row r="458" spans="1:20" x14ac:dyDescent="0.3">
      <c r="A458" s="17" t="s">
        <v>804</v>
      </c>
      <c r="B458" s="11" t="s">
        <v>33</v>
      </c>
      <c r="C458" s="15" t="s">
        <v>35</v>
      </c>
      <c r="D458" s="10" t="s">
        <v>424</v>
      </c>
      <c r="E458" s="17" t="s">
        <v>8</v>
      </c>
      <c r="F458" s="17" t="s">
        <v>44</v>
      </c>
      <c r="G458" s="18" t="s">
        <v>247</v>
      </c>
      <c r="H458" s="19">
        <v>42850</v>
      </c>
      <c r="I458" s="17" t="s">
        <v>33</v>
      </c>
      <c r="J458" s="18" t="s">
        <v>13</v>
      </c>
      <c r="K458" s="10">
        <v>1</v>
      </c>
      <c r="L458" s="18" t="str">
        <f t="shared" si="42"/>
        <v>overs short of target.</v>
      </c>
      <c r="M458" s="18" t="str">
        <f t="shared" si="43"/>
        <v>fined</v>
      </c>
      <c r="N458" s="10">
        <v>10</v>
      </c>
      <c r="O458" s="18" t="str">
        <f t="shared" si="44"/>
        <v>% of each player's match fee</v>
      </c>
      <c r="P458" s="18" t="str">
        <f t="shared" si="38"/>
        <v>PLUS</v>
      </c>
      <c r="Q458" s="14" t="s">
        <v>762</v>
      </c>
      <c r="R458" s="15" t="str">
        <f t="shared" si="39"/>
        <v>is to be fined</v>
      </c>
      <c r="S458" s="10">
        <f t="shared" si="40"/>
        <v>20</v>
      </c>
      <c r="T458" s="17" t="str">
        <f t="shared" si="41"/>
        <v>% of his match fee</v>
      </c>
    </row>
    <row r="459" spans="1:20" x14ac:dyDescent="0.3">
      <c r="A459" s="17" t="s">
        <v>805</v>
      </c>
      <c r="B459" s="11" t="s">
        <v>42</v>
      </c>
      <c r="C459" s="15" t="s">
        <v>19</v>
      </c>
      <c r="D459" s="10" t="s">
        <v>9</v>
      </c>
      <c r="E459" s="17" t="s">
        <v>43</v>
      </c>
      <c r="F459" s="17" t="s">
        <v>743</v>
      </c>
      <c r="G459" s="18" t="s">
        <v>103</v>
      </c>
      <c r="H459" s="19">
        <v>42879</v>
      </c>
      <c r="I459" s="17" t="s">
        <v>42</v>
      </c>
      <c r="J459" s="18" t="s">
        <v>13</v>
      </c>
      <c r="K459" s="10">
        <v>1</v>
      </c>
      <c r="L459" s="18" t="str">
        <f t="shared" si="42"/>
        <v>overs short of target.</v>
      </c>
      <c r="M459" s="18" t="str">
        <f t="shared" si="43"/>
        <v>fined</v>
      </c>
      <c r="N459" s="10">
        <v>10</v>
      </c>
      <c r="O459" s="18" t="str">
        <f t="shared" si="44"/>
        <v>% of each player's match fee</v>
      </c>
      <c r="P459" s="18" t="str">
        <f t="shared" si="38"/>
        <v>PLUS</v>
      </c>
      <c r="Q459" s="14" t="s">
        <v>745</v>
      </c>
      <c r="R459" s="15" t="str">
        <f t="shared" si="39"/>
        <v>is to be fined</v>
      </c>
      <c r="S459" s="10">
        <f t="shared" si="40"/>
        <v>20</v>
      </c>
      <c r="T459" s="17" t="str">
        <f t="shared" si="41"/>
        <v>% of his match fee</v>
      </c>
    </row>
    <row r="460" spans="1:20" ht="40.25" customHeight="1" x14ac:dyDescent="0.3">
      <c r="A460" s="17" t="s">
        <v>806</v>
      </c>
      <c r="B460" s="11" t="s">
        <v>61</v>
      </c>
      <c r="C460" s="15" t="s">
        <v>10</v>
      </c>
      <c r="D460" s="10" t="s">
        <v>9</v>
      </c>
      <c r="E460" s="17" t="s">
        <v>43</v>
      </c>
      <c r="F460" s="17" t="s">
        <v>807</v>
      </c>
      <c r="G460" s="18" t="s">
        <v>361</v>
      </c>
      <c r="H460" s="19">
        <v>42889</v>
      </c>
      <c r="I460" s="17" t="s">
        <v>61</v>
      </c>
      <c r="J460" s="18" t="s">
        <v>13</v>
      </c>
      <c r="K460" s="10">
        <v>4</v>
      </c>
      <c r="L460" s="18" t="str">
        <f t="shared" si="42"/>
        <v>overs short of target.</v>
      </c>
      <c r="M460" s="18" t="str">
        <f t="shared" si="43"/>
        <v>fined</v>
      </c>
      <c r="N460" s="10">
        <v>60</v>
      </c>
      <c r="O460" s="18" t="str">
        <f t="shared" si="44"/>
        <v>% of each player's match fee</v>
      </c>
      <c r="P460" s="18" t="str">
        <f t="shared" si="38"/>
        <v>PLUS</v>
      </c>
      <c r="Q460" s="14" t="s">
        <v>795</v>
      </c>
      <c r="R460" s="15" t="str">
        <f t="shared" si="39"/>
        <v>is to be fined</v>
      </c>
      <c r="S460" s="47" t="s">
        <v>808</v>
      </c>
      <c r="T460" s="17" t="str">
        <f t="shared" si="41"/>
        <v>% of his match fee</v>
      </c>
    </row>
    <row r="461" spans="1:20" x14ac:dyDescent="0.3">
      <c r="A461" s="17" t="s">
        <v>809</v>
      </c>
      <c r="B461" s="11" t="s">
        <v>160</v>
      </c>
      <c r="C461" s="15" t="s">
        <v>19</v>
      </c>
      <c r="D461" s="10" t="s">
        <v>9</v>
      </c>
      <c r="E461" s="17" t="s">
        <v>29</v>
      </c>
      <c r="F461" s="17" t="s">
        <v>807</v>
      </c>
      <c r="G461" s="18" t="s">
        <v>684</v>
      </c>
      <c r="H461" s="19">
        <v>42892</v>
      </c>
      <c r="I461" s="17" t="s">
        <v>160</v>
      </c>
      <c r="J461" s="18" t="s">
        <v>13</v>
      </c>
      <c r="K461" s="10">
        <v>2</v>
      </c>
      <c r="L461" s="18" t="str">
        <f t="shared" si="42"/>
        <v>overs short of target.</v>
      </c>
      <c r="M461" s="18" t="str">
        <f t="shared" si="43"/>
        <v>fined</v>
      </c>
      <c r="N461" s="10">
        <v>20</v>
      </c>
      <c r="O461" s="18" t="str">
        <f t="shared" si="44"/>
        <v>% of each player's match fee</v>
      </c>
      <c r="P461" s="18" t="str">
        <f t="shared" si="38"/>
        <v>PLUS</v>
      </c>
      <c r="Q461" s="14" t="s">
        <v>810</v>
      </c>
      <c r="R461" s="15" t="str">
        <f t="shared" si="39"/>
        <v>is to be fined</v>
      </c>
      <c r="S461" s="10">
        <f t="shared" si="40"/>
        <v>40</v>
      </c>
      <c r="T461" s="17" t="str">
        <f t="shared" si="41"/>
        <v>% of his match fee</v>
      </c>
    </row>
    <row r="462" spans="1:20" x14ac:dyDescent="0.3">
      <c r="A462" s="17" t="s">
        <v>811</v>
      </c>
      <c r="B462" s="11" t="s">
        <v>7</v>
      </c>
      <c r="C462" s="15" t="s">
        <v>8</v>
      </c>
      <c r="D462" s="10" t="s">
        <v>9</v>
      </c>
      <c r="E462" s="17" t="s">
        <v>10</v>
      </c>
      <c r="F462" s="17" t="s">
        <v>807</v>
      </c>
      <c r="G462" s="18" t="s">
        <v>684</v>
      </c>
      <c r="H462" s="19">
        <v>42898</v>
      </c>
      <c r="I462" s="17" t="s">
        <v>7</v>
      </c>
      <c r="J462" s="18" t="s">
        <v>13</v>
      </c>
      <c r="K462" s="10">
        <v>1</v>
      </c>
      <c r="L462" s="18" t="str">
        <f t="shared" si="42"/>
        <v>overs short of target.</v>
      </c>
      <c r="M462" s="18" t="str">
        <f t="shared" si="43"/>
        <v>fined</v>
      </c>
      <c r="N462" s="10">
        <v>10</v>
      </c>
      <c r="O462" s="18" t="str">
        <f t="shared" si="44"/>
        <v>% of each player's match fee</v>
      </c>
      <c r="P462" s="18" t="str">
        <f t="shared" si="38"/>
        <v>PLUS</v>
      </c>
      <c r="Q462" s="14" t="s">
        <v>812</v>
      </c>
      <c r="R462" s="15" t="str">
        <f t="shared" si="39"/>
        <v>is to be fined</v>
      </c>
      <c r="S462" s="10">
        <f t="shared" si="40"/>
        <v>20</v>
      </c>
      <c r="T462" s="17" t="str">
        <f t="shared" si="41"/>
        <v>% of his match fee</v>
      </c>
    </row>
    <row r="463" spans="1:20" x14ac:dyDescent="0.3">
      <c r="A463" s="17" t="s">
        <v>813</v>
      </c>
      <c r="B463" s="11" t="s">
        <v>116</v>
      </c>
      <c r="C463" s="15" t="s">
        <v>10</v>
      </c>
      <c r="D463" s="10" t="s">
        <v>9</v>
      </c>
      <c r="E463" s="17" t="s">
        <v>75</v>
      </c>
      <c r="F463" s="17" t="s">
        <v>747</v>
      </c>
      <c r="G463" s="18" t="s">
        <v>665</v>
      </c>
      <c r="H463" s="19" t="s">
        <v>814</v>
      </c>
      <c r="I463" s="17" t="s">
        <v>116</v>
      </c>
      <c r="J463" s="18" t="s">
        <v>13</v>
      </c>
      <c r="K463" s="10">
        <v>1</v>
      </c>
      <c r="L463" s="18" t="str">
        <f t="shared" si="42"/>
        <v>overs short of target.</v>
      </c>
      <c r="M463" s="18" t="str">
        <f t="shared" si="43"/>
        <v>fined</v>
      </c>
      <c r="N463" s="10">
        <v>10</v>
      </c>
      <c r="O463" s="18" t="str">
        <f t="shared" si="44"/>
        <v>% of each player's match fee</v>
      </c>
      <c r="P463" s="18" t="str">
        <f t="shared" si="38"/>
        <v>PLUS</v>
      </c>
      <c r="Q463" s="14" t="s">
        <v>787</v>
      </c>
      <c r="R463" s="15" t="str">
        <f t="shared" si="39"/>
        <v>is to be fined</v>
      </c>
      <c r="S463" s="10">
        <f t="shared" si="40"/>
        <v>20</v>
      </c>
      <c r="T463" s="17" t="str">
        <f t="shared" si="41"/>
        <v>% of his match fee</v>
      </c>
    </row>
    <row r="464" spans="1:20" x14ac:dyDescent="0.3">
      <c r="A464" s="17" t="s">
        <v>815</v>
      </c>
      <c r="B464" s="11" t="s">
        <v>33</v>
      </c>
      <c r="C464" s="15" t="s">
        <v>35</v>
      </c>
      <c r="D464" s="10" t="s">
        <v>9</v>
      </c>
      <c r="E464" s="17" t="s">
        <v>39</v>
      </c>
      <c r="F464" s="17" t="s">
        <v>816</v>
      </c>
      <c r="G464" s="18" t="s">
        <v>247</v>
      </c>
      <c r="H464" s="19" t="s">
        <v>814</v>
      </c>
      <c r="I464" s="17" t="s">
        <v>33</v>
      </c>
      <c r="J464" s="18" t="s">
        <v>13</v>
      </c>
      <c r="K464" s="10">
        <v>1</v>
      </c>
      <c r="L464" s="18" t="str">
        <f t="shared" si="42"/>
        <v>overs short of target.</v>
      </c>
      <c r="M464" s="18" t="str">
        <f t="shared" si="43"/>
        <v>fined</v>
      </c>
      <c r="N464" s="10">
        <v>10</v>
      </c>
      <c r="O464" s="18" t="str">
        <f t="shared" si="44"/>
        <v>% of each player's match fee</v>
      </c>
      <c r="P464" s="18" t="str">
        <f t="shared" si="38"/>
        <v>PLUS</v>
      </c>
      <c r="Q464" s="14" t="s">
        <v>817</v>
      </c>
      <c r="R464" s="15" t="str">
        <f t="shared" si="39"/>
        <v>is to be fined</v>
      </c>
      <c r="S464" s="10">
        <f t="shared" si="40"/>
        <v>20</v>
      </c>
      <c r="T464" s="17" t="str">
        <f t="shared" si="41"/>
        <v>% of his match fee</v>
      </c>
    </row>
    <row r="465" spans="1:20" ht="39" x14ac:dyDescent="0.3">
      <c r="A465" s="17" t="s">
        <v>818</v>
      </c>
      <c r="B465" s="11" t="s">
        <v>61</v>
      </c>
      <c r="C465" s="15" t="s">
        <v>10</v>
      </c>
      <c r="D465" s="10" t="s">
        <v>9</v>
      </c>
      <c r="E465" s="17" t="s">
        <v>39</v>
      </c>
      <c r="F465" s="17" t="s">
        <v>36</v>
      </c>
      <c r="G465" s="18" t="s">
        <v>670</v>
      </c>
      <c r="H465" s="19" t="s">
        <v>819</v>
      </c>
      <c r="I465" s="17" t="s">
        <v>61</v>
      </c>
      <c r="J465" s="18" t="s">
        <v>13</v>
      </c>
      <c r="K465" s="10">
        <v>3</v>
      </c>
      <c r="L465" s="18" t="str">
        <f t="shared" si="42"/>
        <v>overs short of target.</v>
      </c>
      <c r="M465" s="18" t="str">
        <f t="shared" si="43"/>
        <v>fined</v>
      </c>
      <c r="N465" s="10">
        <v>40</v>
      </c>
      <c r="O465" s="18" t="str">
        <f t="shared" si="44"/>
        <v>% of each player's match fee</v>
      </c>
      <c r="P465" s="18" t="str">
        <f t="shared" si="38"/>
        <v>PLUS</v>
      </c>
      <c r="Q465" s="14" t="s">
        <v>795</v>
      </c>
      <c r="R465" s="15" t="str">
        <f t="shared" si="39"/>
        <v>is to be fined</v>
      </c>
      <c r="S465" s="47" t="s">
        <v>820</v>
      </c>
      <c r="T465" s="17" t="str">
        <f t="shared" si="41"/>
        <v>% of his match fee</v>
      </c>
    </row>
    <row r="466" spans="1:20" ht="25.5" customHeight="1" x14ac:dyDescent="0.3">
      <c r="A466" s="17" t="s">
        <v>821</v>
      </c>
      <c r="B466" s="11" t="s">
        <v>822</v>
      </c>
      <c r="C466" s="15" t="s">
        <v>823</v>
      </c>
      <c r="D466" s="10" t="s">
        <v>9</v>
      </c>
      <c r="E466" s="17" t="s">
        <v>691</v>
      </c>
      <c r="F466" s="17" t="s">
        <v>824</v>
      </c>
      <c r="G466" s="18" t="s">
        <v>825</v>
      </c>
      <c r="H466" s="19" t="s">
        <v>826</v>
      </c>
      <c r="I466" s="17" t="s">
        <v>827</v>
      </c>
      <c r="J466" s="18" t="s">
        <v>13</v>
      </c>
      <c r="K466" s="10">
        <v>4</v>
      </c>
      <c r="L466" s="18" t="str">
        <f t="shared" si="42"/>
        <v>overs short of target.</v>
      </c>
      <c r="M466" s="18" t="str">
        <f t="shared" si="43"/>
        <v>fined</v>
      </c>
      <c r="O466" s="18" t="str">
        <f t="shared" si="44"/>
        <v>% of each player's match fee</v>
      </c>
      <c r="P466" s="18" t="str">
        <f t="shared" si="38"/>
        <v>PLUS</v>
      </c>
      <c r="Q466" s="14" t="s">
        <v>828</v>
      </c>
      <c r="R466" s="15" t="str">
        <f t="shared" si="39"/>
        <v>is to be fined</v>
      </c>
      <c r="S466" s="47" t="s">
        <v>829</v>
      </c>
      <c r="T466" s="17" t="str">
        <f t="shared" si="41"/>
        <v>% of his match fee</v>
      </c>
    </row>
    <row r="467" spans="1:20" ht="39" x14ac:dyDescent="0.3">
      <c r="A467" s="17" t="s">
        <v>830</v>
      </c>
      <c r="B467" s="11" t="s">
        <v>33</v>
      </c>
      <c r="C467" s="15" t="s">
        <v>29</v>
      </c>
      <c r="D467" s="10" t="s">
        <v>9</v>
      </c>
      <c r="E467" s="17" t="s">
        <v>35</v>
      </c>
      <c r="F467" s="17" t="s">
        <v>44</v>
      </c>
      <c r="G467" s="18" t="s">
        <v>275</v>
      </c>
      <c r="H467" s="19" t="s">
        <v>831</v>
      </c>
      <c r="I467" s="17" t="s">
        <v>33</v>
      </c>
      <c r="J467" s="18" t="s">
        <v>13</v>
      </c>
      <c r="K467" s="10">
        <v>3</v>
      </c>
      <c r="L467" s="18" t="str">
        <f t="shared" si="42"/>
        <v>overs short of target.</v>
      </c>
      <c r="M467" s="18" t="str">
        <f t="shared" si="43"/>
        <v>fined</v>
      </c>
      <c r="N467" s="10">
        <v>30</v>
      </c>
      <c r="O467" s="18" t="str">
        <f t="shared" si="44"/>
        <v>% of each player's match fee</v>
      </c>
      <c r="P467" s="18" t="str">
        <f t="shared" si="38"/>
        <v>PLUS</v>
      </c>
      <c r="Q467" s="14" t="s">
        <v>762</v>
      </c>
      <c r="R467" s="15" t="str">
        <f t="shared" si="39"/>
        <v>is to be fined</v>
      </c>
      <c r="S467" s="47" t="s">
        <v>832</v>
      </c>
      <c r="T467" s="17" t="str">
        <f t="shared" si="41"/>
        <v>% of his match fee</v>
      </c>
    </row>
    <row r="468" spans="1:20" x14ac:dyDescent="0.3">
      <c r="A468" s="17" t="s">
        <v>833</v>
      </c>
      <c r="B468" s="11" t="s">
        <v>834</v>
      </c>
      <c r="C468" s="15" t="s">
        <v>835</v>
      </c>
      <c r="D468" s="10" t="s">
        <v>9</v>
      </c>
      <c r="E468" s="17" t="s">
        <v>691</v>
      </c>
      <c r="F468" s="17" t="s">
        <v>836</v>
      </c>
      <c r="G468" s="18" t="s">
        <v>691</v>
      </c>
      <c r="H468" s="19" t="s">
        <v>837</v>
      </c>
      <c r="I468" s="17" t="s">
        <v>834</v>
      </c>
      <c r="J468" s="18" t="s">
        <v>13</v>
      </c>
      <c r="K468" s="10">
        <v>2</v>
      </c>
      <c r="L468" s="18" t="str">
        <f t="shared" si="42"/>
        <v>overs short of target.</v>
      </c>
      <c r="M468" s="18" t="str">
        <f t="shared" si="43"/>
        <v>fined</v>
      </c>
      <c r="N468" s="10">
        <v>10</v>
      </c>
      <c r="O468" s="18" t="str">
        <f t="shared" si="44"/>
        <v>% of each player's match fee</v>
      </c>
      <c r="P468" s="18" t="str">
        <f t="shared" si="38"/>
        <v>PLUS</v>
      </c>
      <c r="Q468" s="14" t="s">
        <v>838</v>
      </c>
      <c r="R468" s="15" t="str">
        <f t="shared" si="39"/>
        <v>is to be fined</v>
      </c>
      <c r="S468" s="10">
        <f t="shared" si="40"/>
        <v>20</v>
      </c>
      <c r="T468" s="17" t="str">
        <f t="shared" si="41"/>
        <v>% of his match fee</v>
      </c>
    </row>
    <row r="469" spans="1:20" x14ac:dyDescent="0.3">
      <c r="A469" s="17" t="s">
        <v>839</v>
      </c>
      <c r="B469" s="11" t="s">
        <v>33</v>
      </c>
      <c r="C469" s="15" t="s">
        <v>29</v>
      </c>
      <c r="D469" s="10" t="s">
        <v>9</v>
      </c>
      <c r="E469" s="17" t="s">
        <v>35</v>
      </c>
      <c r="F469" s="17" t="s">
        <v>20</v>
      </c>
      <c r="G469" s="18" t="s">
        <v>31</v>
      </c>
      <c r="H469" s="19" t="s">
        <v>840</v>
      </c>
      <c r="I469" s="17" t="s">
        <v>33</v>
      </c>
      <c r="J469" s="18" t="s">
        <v>13</v>
      </c>
      <c r="K469" s="10">
        <v>2</v>
      </c>
      <c r="L469" s="18" t="str">
        <f t="shared" si="42"/>
        <v>overs short of target.</v>
      </c>
      <c r="M469" s="18" t="str">
        <f t="shared" si="43"/>
        <v>fined</v>
      </c>
      <c r="N469" s="10">
        <v>20</v>
      </c>
      <c r="O469" s="18" t="str">
        <f t="shared" si="44"/>
        <v>% of each player's match fee</v>
      </c>
      <c r="P469" s="18" t="str">
        <f t="shared" si="38"/>
        <v>PLUS</v>
      </c>
      <c r="Q469" s="14" t="s">
        <v>841</v>
      </c>
      <c r="R469" s="15" t="str">
        <f t="shared" si="39"/>
        <v>is to be fined</v>
      </c>
      <c r="S469" s="10">
        <f t="shared" si="40"/>
        <v>40</v>
      </c>
      <c r="T469" s="17" t="str">
        <f t="shared" si="41"/>
        <v>% of his match fee</v>
      </c>
    </row>
    <row r="470" spans="1:20" x14ac:dyDescent="0.3">
      <c r="A470" s="17" t="s">
        <v>842</v>
      </c>
      <c r="B470" s="11" t="s">
        <v>42</v>
      </c>
      <c r="C470" s="15" t="s">
        <v>43</v>
      </c>
      <c r="D470" s="10" t="s">
        <v>424</v>
      </c>
      <c r="E470" s="17" t="s">
        <v>39</v>
      </c>
      <c r="F470" s="17" t="s">
        <v>20</v>
      </c>
      <c r="G470" s="18" t="s">
        <v>136</v>
      </c>
      <c r="H470" s="19" t="s">
        <v>843</v>
      </c>
      <c r="I470" s="17" t="s">
        <v>42</v>
      </c>
      <c r="J470" s="18" t="s">
        <v>13</v>
      </c>
      <c r="K470" s="10">
        <v>2</v>
      </c>
      <c r="L470" s="18" t="str">
        <f t="shared" si="42"/>
        <v>overs short of target.</v>
      </c>
      <c r="M470" s="18" t="str">
        <f t="shared" si="43"/>
        <v>fined</v>
      </c>
      <c r="N470" s="10">
        <v>20</v>
      </c>
      <c r="O470" s="18" t="str">
        <f t="shared" si="44"/>
        <v>% of each player's match fee</v>
      </c>
      <c r="P470" s="18" t="str">
        <f t="shared" si="38"/>
        <v>PLUS</v>
      </c>
      <c r="Q470" s="14" t="s">
        <v>719</v>
      </c>
      <c r="R470" s="15" t="str">
        <f t="shared" si="39"/>
        <v>is to be fined</v>
      </c>
      <c r="S470" s="10">
        <f t="shared" si="40"/>
        <v>40</v>
      </c>
      <c r="T470" s="17" t="str">
        <f t="shared" si="41"/>
        <v>% of his match fee</v>
      </c>
    </row>
    <row r="471" spans="1:20" x14ac:dyDescent="0.3">
      <c r="A471" s="17" t="s">
        <v>844</v>
      </c>
      <c r="B471" s="11" t="s">
        <v>85</v>
      </c>
      <c r="C471" s="15" t="s">
        <v>34</v>
      </c>
      <c r="D471" s="10" t="s">
        <v>9</v>
      </c>
      <c r="E471" s="17" t="s">
        <v>750</v>
      </c>
      <c r="F471" s="17" t="s">
        <v>703</v>
      </c>
      <c r="G471" s="18" t="s">
        <v>111</v>
      </c>
      <c r="H471" s="19" t="s">
        <v>845</v>
      </c>
      <c r="I471" s="17" t="s">
        <v>85</v>
      </c>
      <c r="J471" s="18" t="s">
        <v>13</v>
      </c>
      <c r="K471" s="10">
        <v>2</v>
      </c>
      <c r="L471" s="18" t="str">
        <f t="shared" si="42"/>
        <v>overs short of target.</v>
      </c>
      <c r="M471" s="18" t="str">
        <f t="shared" si="43"/>
        <v>fined</v>
      </c>
      <c r="N471" s="10">
        <v>20</v>
      </c>
      <c r="O471" s="18" t="str">
        <f t="shared" si="44"/>
        <v>% of each player's match fee</v>
      </c>
      <c r="P471" s="18" t="str">
        <f t="shared" si="38"/>
        <v>PLUS</v>
      </c>
      <c r="Q471" s="14" t="s">
        <v>756</v>
      </c>
      <c r="R471" s="15" t="str">
        <f t="shared" si="39"/>
        <v>is to be fined</v>
      </c>
      <c r="S471" s="10">
        <f t="shared" si="40"/>
        <v>40</v>
      </c>
      <c r="T471" s="17" t="str">
        <f t="shared" si="41"/>
        <v>% of his match fee</v>
      </c>
    </row>
    <row r="472" spans="1:20" x14ac:dyDescent="0.3">
      <c r="A472" s="17" t="s">
        <v>846</v>
      </c>
      <c r="B472" s="11" t="s">
        <v>691</v>
      </c>
      <c r="C472" s="15" t="s">
        <v>691</v>
      </c>
      <c r="D472" s="10" t="s">
        <v>9</v>
      </c>
      <c r="E472" s="17" t="s">
        <v>847</v>
      </c>
      <c r="F472" s="17" t="s">
        <v>848</v>
      </c>
      <c r="G472" s="18" t="s">
        <v>588</v>
      </c>
      <c r="H472" s="19" t="s">
        <v>849</v>
      </c>
      <c r="I472" s="17" t="s">
        <v>691</v>
      </c>
      <c r="J472" s="18" t="s">
        <v>13</v>
      </c>
      <c r="K472" s="10">
        <v>1</v>
      </c>
      <c r="L472" s="18" t="str">
        <f t="shared" si="42"/>
        <v>overs short of target.</v>
      </c>
      <c r="M472" s="18" t="str">
        <f t="shared" si="43"/>
        <v>fined</v>
      </c>
      <c r="N472" s="10">
        <v>10</v>
      </c>
      <c r="O472" s="18" t="str">
        <f t="shared" si="44"/>
        <v>% of each player's match fee</v>
      </c>
      <c r="P472" s="18" t="str">
        <f t="shared" si="38"/>
        <v>PLUS</v>
      </c>
      <c r="Q472" s="14" t="s">
        <v>850</v>
      </c>
      <c r="R472" s="15" t="str">
        <f t="shared" si="39"/>
        <v>is to be fined</v>
      </c>
      <c r="S472" s="10">
        <f t="shared" si="40"/>
        <v>20</v>
      </c>
      <c r="T472" s="17" t="str">
        <f t="shared" si="41"/>
        <v>% of his match fee</v>
      </c>
    </row>
    <row r="473" spans="1:20" x14ac:dyDescent="0.3">
      <c r="A473" s="17" t="s">
        <v>851</v>
      </c>
      <c r="B473" s="11" t="s">
        <v>710</v>
      </c>
      <c r="C473" s="15" t="s">
        <v>691</v>
      </c>
      <c r="D473" s="10" t="s">
        <v>9</v>
      </c>
      <c r="E473" s="17" t="s">
        <v>847</v>
      </c>
      <c r="F473" s="17" t="s">
        <v>848</v>
      </c>
      <c r="G473" s="18" t="s">
        <v>588</v>
      </c>
      <c r="H473" s="19" t="s">
        <v>849</v>
      </c>
      <c r="I473" s="17" t="s">
        <v>710</v>
      </c>
      <c r="J473" s="18" t="s">
        <v>13</v>
      </c>
      <c r="K473" s="10">
        <v>1</v>
      </c>
      <c r="L473" s="18" t="str">
        <f t="shared" si="42"/>
        <v>overs short of target.</v>
      </c>
      <c r="M473" s="18" t="str">
        <f t="shared" si="43"/>
        <v>fined</v>
      </c>
      <c r="N473" s="10">
        <v>10</v>
      </c>
      <c r="O473" s="18" t="str">
        <f t="shared" si="44"/>
        <v>% of each player's match fee</v>
      </c>
      <c r="P473" s="18" t="str">
        <f t="shared" si="38"/>
        <v>PLUS</v>
      </c>
      <c r="Q473" s="14" t="s">
        <v>852</v>
      </c>
      <c r="R473" s="15" t="str">
        <f t="shared" si="39"/>
        <v>is to be fined</v>
      </c>
      <c r="S473" s="10">
        <f t="shared" si="40"/>
        <v>20</v>
      </c>
      <c r="T473" s="17" t="str">
        <f t="shared" si="41"/>
        <v>% of his match fee</v>
      </c>
    </row>
    <row r="474" spans="1:20" x14ac:dyDescent="0.3">
      <c r="A474" s="17" t="s">
        <v>853</v>
      </c>
      <c r="B474" s="11" t="s">
        <v>42</v>
      </c>
      <c r="C474" s="15" t="s">
        <v>43</v>
      </c>
      <c r="D474" s="10" t="s">
        <v>9</v>
      </c>
      <c r="E474" s="17" t="s">
        <v>39</v>
      </c>
      <c r="F474" s="17" t="s">
        <v>747</v>
      </c>
      <c r="G474" s="18" t="s">
        <v>107</v>
      </c>
      <c r="H474" s="19" t="s">
        <v>854</v>
      </c>
      <c r="I474" s="17" t="s">
        <v>42</v>
      </c>
      <c r="J474" s="18" t="s">
        <v>13</v>
      </c>
      <c r="K474" s="10">
        <v>1</v>
      </c>
      <c r="L474" s="18" t="str">
        <f t="shared" si="42"/>
        <v>overs short of target.</v>
      </c>
      <c r="M474" s="18" t="str">
        <f t="shared" si="43"/>
        <v>fined</v>
      </c>
      <c r="N474" s="10">
        <v>10</v>
      </c>
      <c r="O474" s="18" t="str">
        <f t="shared" si="44"/>
        <v>% of each player's match fee</v>
      </c>
      <c r="P474" s="18" t="str">
        <f t="shared" si="38"/>
        <v>PLUS</v>
      </c>
      <c r="Q474" s="14" t="s">
        <v>855</v>
      </c>
      <c r="R474" s="15" t="str">
        <f t="shared" si="39"/>
        <v>is to be fined</v>
      </c>
      <c r="S474" s="10">
        <f t="shared" si="40"/>
        <v>20</v>
      </c>
      <c r="T474" s="17" t="str">
        <f t="shared" si="41"/>
        <v>% of his match fee</v>
      </c>
    </row>
    <row r="475" spans="1:20" ht="39" x14ac:dyDescent="0.3">
      <c r="A475" s="17" t="s">
        <v>856</v>
      </c>
      <c r="B475" s="11" t="s">
        <v>61</v>
      </c>
      <c r="C475" s="15" t="s">
        <v>10</v>
      </c>
      <c r="D475" s="10" t="s">
        <v>9</v>
      </c>
      <c r="E475" s="17" t="s">
        <v>677</v>
      </c>
      <c r="F475" s="17" t="s">
        <v>816</v>
      </c>
      <c r="G475" s="18" t="s">
        <v>55</v>
      </c>
      <c r="H475" s="19" t="s">
        <v>857</v>
      </c>
      <c r="I475" s="17" t="s">
        <v>61</v>
      </c>
      <c r="J475" s="18" t="s">
        <v>13</v>
      </c>
      <c r="K475" s="10">
        <v>4</v>
      </c>
      <c r="L475" s="18" t="str">
        <f t="shared" si="42"/>
        <v>overs short of target.</v>
      </c>
      <c r="M475" s="18" t="str">
        <f t="shared" si="43"/>
        <v>fined</v>
      </c>
      <c r="N475" s="10">
        <v>60</v>
      </c>
      <c r="O475" s="18" t="str">
        <f t="shared" si="44"/>
        <v>% of each player's match fee</v>
      </c>
      <c r="P475" s="18" t="str">
        <f t="shared" ref="P475:P538" si="45">IF(B475&lt;&gt;"","PLUS","")</f>
        <v>PLUS</v>
      </c>
      <c r="Q475" s="14" t="s">
        <v>707</v>
      </c>
      <c r="R475" s="15" t="str">
        <f t="shared" ref="R475:R538" si="46">IF(B475&lt;&gt;"","is to be fined","")</f>
        <v>is to be fined</v>
      </c>
      <c r="S475" s="47" t="s">
        <v>858</v>
      </c>
      <c r="T475" s="17" t="str">
        <f t="shared" ref="T475:T538" si="47">IF(B475&lt;&gt;"","% of his match fee","")</f>
        <v>% of his match fee</v>
      </c>
    </row>
    <row r="476" spans="1:20" x14ac:dyDescent="0.3">
      <c r="A476" s="17" t="s">
        <v>859</v>
      </c>
      <c r="B476" s="11" t="s">
        <v>296</v>
      </c>
      <c r="C476" s="15" t="s">
        <v>10</v>
      </c>
      <c r="D476" s="10" t="s">
        <v>9</v>
      </c>
      <c r="E476" s="17" t="s">
        <v>677</v>
      </c>
      <c r="F476" s="17" t="s">
        <v>816</v>
      </c>
      <c r="G476" s="18" t="s">
        <v>55</v>
      </c>
      <c r="H476" s="19" t="s">
        <v>857</v>
      </c>
      <c r="I476" s="17" t="s">
        <v>296</v>
      </c>
      <c r="J476" s="18" t="s">
        <v>13</v>
      </c>
      <c r="K476" s="10">
        <v>1</v>
      </c>
      <c r="L476" s="18" t="str">
        <f t="shared" si="42"/>
        <v>overs short of target.</v>
      </c>
      <c r="M476" s="18" t="str">
        <f t="shared" si="43"/>
        <v>fined</v>
      </c>
      <c r="N476" s="10">
        <v>10</v>
      </c>
      <c r="O476" s="18" t="str">
        <f t="shared" si="44"/>
        <v>% of each player's match fee</v>
      </c>
      <c r="P476" s="18" t="str">
        <f t="shared" si="45"/>
        <v>PLUS</v>
      </c>
      <c r="Q476" s="14" t="s">
        <v>860</v>
      </c>
      <c r="R476" s="15" t="str">
        <f t="shared" si="46"/>
        <v>is to be fined</v>
      </c>
      <c r="S476" s="10">
        <f t="shared" ref="S476:S484" si="48">IF(N476&lt;&gt;0,N476*2,"")</f>
        <v>20</v>
      </c>
      <c r="T476" s="17" t="str">
        <f t="shared" si="47"/>
        <v>% of his match fee</v>
      </c>
    </row>
    <row r="477" spans="1:20" x14ac:dyDescent="0.3">
      <c r="A477" s="17" t="s">
        <v>861</v>
      </c>
      <c r="B477" s="11" t="s">
        <v>7</v>
      </c>
      <c r="C477" s="15" t="s">
        <v>19</v>
      </c>
      <c r="D477" s="10" t="s">
        <v>9</v>
      </c>
      <c r="E477" s="17" t="s">
        <v>8</v>
      </c>
      <c r="F477" s="17" t="s">
        <v>30</v>
      </c>
      <c r="G477" s="18" t="s">
        <v>21</v>
      </c>
      <c r="H477" s="19" t="s">
        <v>862</v>
      </c>
      <c r="I477" s="17" t="s">
        <v>7</v>
      </c>
      <c r="J477" s="18" t="s">
        <v>13</v>
      </c>
      <c r="K477" s="10">
        <v>3</v>
      </c>
      <c r="L477" s="18" t="str">
        <f t="shared" si="42"/>
        <v>overs short of target.</v>
      </c>
      <c r="M477" s="18" t="str">
        <f t="shared" si="43"/>
        <v>fined</v>
      </c>
      <c r="N477" s="10">
        <v>30</v>
      </c>
      <c r="O477" s="18" t="str">
        <f t="shared" si="44"/>
        <v>% of each player's match fee</v>
      </c>
      <c r="P477" s="18" t="str">
        <f t="shared" si="45"/>
        <v>PLUS</v>
      </c>
      <c r="Q477" s="14" t="s">
        <v>863</v>
      </c>
      <c r="R477" s="15" t="str">
        <f t="shared" si="46"/>
        <v>is to be fined</v>
      </c>
      <c r="S477" s="10">
        <f t="shared" si="48"/>
        <v>60</v>
      </c>
      <c r="T477" s="17" t="str">
        <f t="shared" si="47"/>
        <v>% of his match fee</v>
      </c>
    </row>
    <row r="478" spans="1:20" x14ac:dyDescent="0.3">
      <c r="A478" s="17" t="s">
        <v>864</v>
      </c>
      <c r="B478" s="11" t="s">
        <v>116</v>
      </c>
      <c r="C478" s="15" t="s">
        <v>75</v>
      </c>
      <c r="D478" s="10" t="s">
        <v>9</v>
      </c>
      <c r="E478" s="17" t="s">
        <v>865</v>
      </c>
      <c r="F478" s="17" t="s">
        <v>816</v>
      </c>
      <c r="G478" s="18" t="s">
        <v>76</v>
      </c>
      <c r="H478" s="19" t="s">
        <v>866</v>
      </c>
      <c r="I478" s="17" t="s">
        <v>116</v>
      </c>
      <c r="J478" s="18" t="s">
        <v>13</v>
      </c>
      <c r="K478" s="10">
        <v>1</v>
      </c>
      <c r="L478" s="18" t="str">
        <f t="shared" si="42"/>
        <v>overs short of target.</v>
      </c>
      <c r="M478" s="18" t="str">
        <f t="shared" si="43"/>
        <v>fined</v>
      </c>
      <c r="N478" s="10">
        <v>10</v>
      </c>
      <c r="O478" s="18" t="str">
        <f t="shared" si="44"/>
        <v>% of each player's match fee</v>
      </c>
      <c r="P478" s="18" t="str">
        <f t="shared" si="45"/>
        <v>PLUS</v>
      </c>
      <c r="Q478" s="14" t="s">
        <v>867</v>
      </c>
      <c r="R478" s="15" t="str">
        <f t="shared" si="46"/>
        <v>is to be fined</v>
      </c>
      <c r="S478" s="10">
        <f t="shared" si="48"/>
        <v>20</v>
      </c>
      <c r="T478" s="17" t="str">
        <f t="shared" si="47"/>
        <v>% of his match fee</v>
      </c>
    </row>
    <row r="479" spans="1:20" x14ac:dyDescent="0.3">
      <c r="A479" s="17" t="s">
        <v>868</v>
      </c>
      <c r="B479" s="11" t="s">
        <v>33</v>
      </c>
      <c r="C479" s="15" t="s">
        <v>35</v>
      </c>
      <c r="D479" s="10" t="s">
        <v>9</v>
      </c>
      <c r="E479" s="17" t="s">
        <v>10</v>
      </c>
      <c r="F479" s="17" t="s">
        <v>30</v>
      </c>
      <c r="G479" s="18" t="s">
        <v>53</v>
      </c>
      <c r="H479" s="19">
        <v>43277</v>
      </c>
      <c r="I479" s="17" t="s">
        <v>33</v>
      </c>
      <c r="J479" s="18" t="s">
        <v>13</v>
      </c>
      <c r="K479" s="10">
        <v>3</v>
      </c>
      <c r="L479" s="18" t="str">
        <f t="shared" si="42"/>
        <v>overs short of target.</v>
      </c>
      <c r="M479" s="18" t="str">
        <f t="shared" si="43"/>
        <v>fined</v>
      </c>
      <c r="N479" s="10">
        <v>30</v>
      </c>
      <c r="O479" s="18" t="str">
        <f t="shared" si="44"/>
        <v>% of each player's match fee</v>
      </c>
      <c r="P479" s="18" t="str">
        <f t="shared" si="45"/>
        <v>PLUS</v>
      </c>
      <c r="Q479" s="14" t="s">
        <v>762</v>
      </c>
      <c r="R479" s="15" t="str">
        <f t="shared" si="46"/>
        <v>is to be fined</v>
      </c>
      <c r="S479" s="10">
        <f t="shared" si="48"/>
        <v>60</v>
      </c>
      <c r="T479" s="17" t="str">
        <f t="shared" si="47"/>
        <v>% of his match fee</v>
      </c>
    </row>
    <row r="480" spans="1:20" x14ac:dyDescent="0.3">
      <c r="A480" s="17" t="s">
        <v>869</v>
      </c>
      <c r="B480" s="11" t="s">
        <v>296</v>
      </c>
      <c r="C480" s="15" t="s">
        <v>216</v>
      </c>
      <c r="D480" s="10" t="s">
        <v>424</v>
      </c>
      <c r="E480" s="17" t="s">
        <v>39</v>
      </c>
      <c r="F480" s="17" t="s">
        <v>36</v>
      </c>
      <c r="G480" s="18" t="s">
        <v>588</v>
      </c>
      <c r="H480" s="19">
        <v>43371</v>
      </c>
      <c r="I480" s="17" t="s">
        <v>296</v>
      </c>
      <c r="J480" s="18" t="s">
        <v>13</v>
      </c>
      <c r="K480" s="10">
        <v>2</v>
      </c>
      <c r="L480" s="18" t="str">
        <f t="shared" si="42"/>
        <v>overs short of target.</v>
      </c>
      <c r="M480" s="18" t="str">
        <f t="shared" si="43"/>
        <v>fined</v>
      </c>
      <c r="N480" s="10">
        <v>20</v>
      </c>
      <c r="O480" s="18" t="str">
        <f t="shared" si="44"/>
        <v>% of each player's match fee</v>
      </c>
      <c r="P480" s="18" t="str">
        <f t="shared" si="45"/>
        <v>PLUS</v>
      </c>
      <c r="Q480" s="14" t="s">
        <v>768</v>
      </c>
      <c r="R480" s="15" t="str">
        <f t="shared" si="46"/>
        <v>is to be fined</v>
      </c>
      <c r="S480" s="10">
        <f t="shared" si="48"/>
        <v>40</v>
      </c>
      <c r="T480" s="17" t="str">
        <f t="shared" si="47"/>
        <v>% of his match fee</v>
      </c>
    </row>
    <row r="481" spans="1:21" x14ac:dyDescent="0.3">
      <c r="A481" s="17" t="s">
        <v>870</v>
      </c>
      <c r="B481" s="11" t="s">
        <v>85</v>
      </c>
      <c r="C481" s="15" t="s">
        <v>34</v>
      </c>
      <c r="D481" s="10" t="s">
        <v>9</v>
      </c>
      <c r="E481" s="17" t="s">
        <v>39</v>
      </c>
      <c r="F481" s="17" t="s">
        <v>816</v>
      </c>
      <c r="G481" s="18" t="s">
        <v>37</v>
      </c>
      <c r="H481" s="19">
        <v>43425</v>
      </c>
      <c r="I481" s="17" t="s">
        <v>85</v>
      </c>
      <c r="J481" s="18" t="s">
        <v>13</v>
      </c>
      <c r="K481" s="10">
        <v>1</v>
      </c>
      <c r="L481" s="18" t="str">
        <f t="shared" si="42"/>
        <v>overs short of target.</v>
      </c>
      <c r="M481" s="18" t="str">
        <f t="shared" si="43"/>
        <v>fined</v>
      </c>
      <c r="N481" s="10">
        <v>10</v>
      </c>
      <c r="O481" s="18" t="str">
        <f t="shared" si="44"/>
        <v>% of each player's match fee</v>
      </c>
      <c r="P481" s="18" t="str">
        <f t="shared" si="45"/>
        <v>PLUS</v>
      </c>
      <c r="Q481" s="14" t="s">
        <v>871</v>
      </c>
      <c r="R481" s="15" t="str">
        <f t="shared" si="46"/>
        <v>is to be fined</v>
      </c>
      <c r="S481" s="10">
        <f t="shared" si="48"/>
        <v>20</v>
      </c>
      <c r="T481" s="17" t="str">
        <f t="shared" si="47"/>
        <v>% of his match fee</v>
      </c>
    </row>
    <row r="482" spans="1:21" x14ac:dyDescent="0.3">
      <c r="A482" s="17" t="s">
        <v>872</v>
      </c>
      <c r="B482" s="11" t="s">
        <v>33</v>
      </c>
      <c r="C482" s="15" t="s">
        <v>216</v>
      </c>
      <c r="D482" s="10" t="s">
        <v>9</v>
      </c>
      <c r="E482" s="17" t="s">
        <v>35</v>
      </c>
      <c r="F482" s="17" t="s">
        <v>816</v>
      </c>
      <c r="G482" s="18" t="s">
        <v>185</v>
      </c>
      <c r="H482" s="19">
        <v>43454</v>
      </c>
      <c r="I482" s="17" t="s">
        <v>33</v>
      </c>
      <c r="J482" s="18" t="s">
        <v>13</v>
      </c>
      <c r="K482" s="10">
        <v>2</v>
      </c>
      <c r="L482" s="18" t="str">
        <f t="shared" si="42"/>
        <v>overs short of target.</v>
      </c>
      <c r="M482" s="18" t="str">
        <f t="shared" si="43"/>
        <v>fined</v>
      </c>
      <c r="N482" s="10">
        <v>20</v>
      </c>
      <c r="O482" s="18" t="str">
        <f t="shared" si="44"/>
        <v>% of each player's match fee</v>
      </c>
      <c r="P482" s="18" t="str">
        <f t="shared" si="45"/>
        <v>PLUS</v>
      </c>
      <c r="Q482" s="14" t="s">
        <v>817</v>
      </c>
      <c r="R482" s="15" t="str">
        <f t="shared" si="46"/>
        <v>is to be fined</v>
      </c>
      <c r="S482" s="10">
        <f t="shared" si="48"/>
        <v>40</v>
      </c>
      <c r="T482" s="17" t="str">
        <f t="shared" si="47"/>
        <v>% of his match fee</v>
      </c>
    </row>
    <row r="483" spans="1:21" x14ac:dyDescent="0.3">
      <c r="A483" s="17" t="s">
        <v>873</v>
      </c>
      <c r="B483" s="11" t="s">
        <v>296</v>
      </c>
      <c r="C483" s="15" t="s">
        <v>216</v>
      </c>
      <c r="D483" s="10" t="s">
        <v>9</v>
      </c>
      <c r="E483" s="17" t="s">
        <v>35</v>
      </c>
      <c r="F483" s="17" t="s">
        <v>816</v>
      </c>
      <c r="G483" s="18" t="s">
        <v>185</v>
      </c>
      <c r="H483" s="19">
        <v>43454</v>
      </c>
      <c r="I483" s="17" t="s">
        <v>296</v>
      </c>
      <c r="J483" s="18" t="s">
        <v>13</v>
      </c>
      <c r="K483" s="10">
        <v>1</v>
      </c>
      <c r="L483" s="18" t="str">
        <f t="shared" si="42"/>
        <v>overs short of target.</v>
      </c>
      <c r="M483" s="18" t="str">
        <f t="shared" si="43"/>
        <v>fined</v>
      </c>
      <c r="N483" s="10">
        <v>10</v>
      </c>
      <c r="O483" s="18" t="str">
        <f t="shared" si="44"/>
        <v>% of each player's match fee</v>
      </c>
      <c r="P483" s="18" t="str">
        <f t="shared" si="45"/>
        <v>PLUS</v>
      </c>
      <c r="Q483" s="14" t="s">
        <v>874</v>
      </c>
      <c r="R483" s="15" t="str">
        <f t="shared" si="46"/>
        <v>is to be fined</v>
      </c>
      <c r="S483" s="10">
        <f t="shared" si="48"/>
        <v>20</v>
      </c>
      <c r="T483" s="17" t="str">
        <f t="shared" si="47"/>
        <v>% of his match fee</v>
      </c>
    </row>
    <row r="484" spans="1:21" x14ac:dyDescent="0.3">
      <c r="A484" s="17" t="s">
        <v>875</v>
      </c>
      <c r="B484" s="11" t="s">
        <v>61</v>
      </c>
      <c r="C484" s="15" t="s">
        <v>29</v>
      </c>
      <c r="D484" s="10" t="s">
        <v>9</v>
      </c>
      <c r="E484" s="17" t="s">
        <v>10</v>
      </c>
      <c r="F484" s="17" t="s">
        <v>36</v>
      </c>
      <c r="G484" s="18" t="s">
        <v>876</v>
      </c>
      <c r="H484" s="19">
        <v>43468</v>
      </c>
      <c r="I484" s="17" t="s">
        <v>61</v>
      </c>
      <c r="J484" s="18" t="s">
        <v>13</v>
      </c>
      <c r="K484" s="10">
        <v>1</v>
      </c>
      <c r="L484" s="18" t="str">
        <f t="shared" si="42"/>
        <v>overs short of target.</v>
      </c>
      <c r="M484" s="18" t="str">
        <f t="shared" si="43"/>
        <v>fined</v>
      </c>
      <c r="N484" s="10">
        <v>10</v>
      </c>
      <c r="O484" s="18" t="str">
        <f t="shared" si="44"/>
        <v>% of each player's match fee</v>
      </c>
      <c r="P484" s="18" t="str">
        <f t="shared" si="45"/>
        <v>PLUS</v>
      </c>
      <c r="Q484" s="14" t="s">
        <v>877</v>
      </c>
      <c r="R484" s="15" t="str">
        <f t="shared" si="46"/>
        <v>is to be fined</v>
      </c>
      <c r="S484" s="10">
        <f t="shared" si="48"/>
        <v>20</v>
      </c>
      <c r="T484" s="17" t="str">
        <f t="shared" si="47"/>
        <v>% of his match fee</v>
      </c>
    </row>
    <row r="485" spans="1:21" ht="39" x14ac:dyDescent="0.3">
      <c r="A485" s="17" t="s">
        <v>878</v>
      </c>
      <c r="B485" s="11" t="s">
        <v>42</v>
      </c>
      <c r="C485" s="15" t="s">
        <v>43</v>
      </c>
      <c r="D485" s="10" t="s">
        <v>9</v>
      </c>
      <c r="E485" s="17" t="s">
        <v>8</v>
      </c>
      <c r="F485" s="17" t="s">
        <v>30</v>
      </c>
      <c r="G485" s="18" t="s">
        <v>136</v>
      </c>
      <c r="H485" s="19">
        <v>43471</v>
      </c>
      <c r="I485" s="17" t="s">
        <v>42</v>
      </c>
      <c r="J485" s="18" t="s">
        <v>13</v>
      </c>
      <c r="K485" s="10">
        <v>1</v>
      </c>
      <c r="L485" s="18" t="str">
        <f t="shared" si="42"/>
        <v>overs short of target.</v>
      </c>
      <c r="M485" s="18" t="str">
        <f t="shared" si="43"/>
        <v>fined</v>
      </c>
      <c r="N485" s="10">
        <v>10</v>
      </c>
      <c r="O485" s="18" t="str">
        <f t="shared" si="44"/>
        <v>% of each player's match fee</v>
      </c>
      <c r="P485" s="18" t="str">
        <f t="shared" si="45"/>
        <v>PLUS</v>
      </c>
      <c r="Q485" s="14" t="s">
        <v>719</v>
      </c>
      <c r="R485" s="15" t="str">
        <f t="shared" si="46"/>
        <v>is to be fined</v>
      </c>
      <c r="S485" s="47" t="s">
        <v>879</v>
      </c>
      <c r="T485" s="17" t="str">
        <f t="shared" si="47"/>
        <v>% of his match fee</v>
      </c>
    </row>
    <row r="486" spans="1:21" ht="39" x14ac:dyDescent="0.3">
      <c r="A486" s="17" t="s">
        <v>880</v>
      </c>
      <c r="B486" s="11" t="s">
        <v>33</v>
      </c>
      <c r="C486" s="15" t="s">
        <v>35</v>
      </c>
      <c r="D486" s="10" t="s">
        <v>9</v>
      </c>
      <c r="E486" s="17" t="s">
        <v>19</v>
      </c>
      <c r="F486" s="17" t="s">
        <v>30</v>
      </c>
      <c r="G486" s="18" t="s">
        <v>251</v>
      </c>
      <c r="H486" s="19">
        <v>43498</v>
      </c>
      <c r="I486" s="17" t="s">
        <v>33</v>
      </c>
      <c r="J486" s="18" t="s">
        <v>13</v>
      </c>
      <c r="K486" s="10">
        <v>2</v>
      </c>
      <c r="L486" s="18" t="str">
        <f t="shared" si="42"/>
        <v>overs short of target.</v>
      </c>
      <c r="M486" s="18" t="str">
        <f t="shared" si="43"/>
        <v>fined</v>
      </c>
      <c r="N486" s="10">
        <v>20</v>
      </c>
      <c r="O486" s="18" t="str">
        <f t="shared" si="44"/>
        <v>% of each player's match fee</v>
      </c>
      <c r="P486" s="18" t="str">
        <f t="shared" si="45"/>
        <v>PLUS</v>
      </c>
      <c r="Q486" s="14" t="s">
        <v>762</v>
      </c>
      <c r="R486" s="15" t="str">
        <f t="shared" si="46"/>
        <v>is to be fined</v>
      </c>
      <c r="S486" s="47" t="s">
        <v>881</v>
      </c>
      <c r="T486" s="17" t="str">
        <f t="shared" si="47"/>
        <v>% of his match fee</v>
      </c>
    </row>
    <row r="487" spans="1:21" x14ac:dyDescent="0.3">
      <c r="A487" s="17" t="s">
        <v>882</v>
      </c>
      <c r="B487" s="11" t="s">
        <v>18</v>
      </c>
      <c r="C487" s="15" t="s">
        <v>35</v>
      </c>
      <c r="D487" s="10" t="s">
        <v>9</v>
      </c>
      <c r="E487" s="17" t="s">
        <v>19</v>
      </c>
      <c r="F487" s="17" t="s">
        <v>36</v>
      </c>
      <c r="G487" s="18" t="s">
        <v>53</v>
      </c>
      <c r="H487" s="19">
        <v>43518</v>
      </c>
      <c r="I487" s="17" t="s">
        <v>18</v>
      </c>
      <c r="J487" s="18" t="s">
        <v>13</v>
      </c>
      <c r="K487" s="10">
        <v>1</v>
      </c>
      <c r="L487" s="18" t="str">
        <f t="shared" si="42"/>
        <v>overs short of target.</v>
      </c>
      <c r="M487" s="18" t="str">
        <f t="shared" si="43"/>
        <v>fined</v>
      </c>
      <c r="N487" s="10">
        <v>10</v>
      </c>
      <c r="O487" s="18" t="str">
        <f t="shared" si="44"/>
        <v>% of each player's match fee</v>
      </c>
      <c r="P487" s="18" t="str">
        <f t="shared" si="45"/>
        <v>PLUS</v>
      </c>
      <c r="Q487" s="14" t="s">
        <v>754</v>
      </c>
      <c r="R487" s="15" t="str">
        <f t="shared" si="46"/>
        <v>is to be fined</v>
      </c>
      <c r="S487" s="10">
        <f>IF(N487&lt;&gt;0,N487*2,"")</f>
        <v>20</v>
      </c>
      <c r="T487" s="17" t="str">
        <f t="shared" si="47"/>
        <v>% of his match fee</v>
      </c>
    </row>
    <row r="488" spans="1:21" x14ac:dyDescent="0.3">
      <c r="A488" s="17" t="s">
        <v>883</v>
      </c>
      <c r="B488" s="11" t="s">
        <v>7</v>
      </c>
      <c r="C488" s="15" t="s">
        <v>8</v>
      </c>
      <c r="D488" s="10" t="s">
        <v>9</v>
      </c>
      <c r="E488" s="17" t="s">
        <v>34</v>
      </c>
      <c r="F488" s="17" t="s">
        <v>36</v>
      </c>
      <c r="G488" s="18" t="s">
        <v>588</v>
      </c>
      <c r="H488" s="19">
        <v>43553</v>
      </c>
      <c r="I488" s="17" t="s">
        <v>7</v>
      </c>
      <c r="J488" s="18" t="s">
        <v>13</v>
      </c>
      <c r="K488" s="10">
        <v>1</v>
      </c>
      <c r="L488" s="18" t="str">
        <f t="shared" si="42"/>
        <v>overs short of target.</v>
      </c>
      <c r="M488" s="18" t="str">
        <f t="shared" si="43"/>
        <v>fined</v>
      </c>
      <c r="N488" s="10">
        <v>10</v>
      </c>
      <c r="O488" s="18" t="str">
        <f t="shared" si="44"/>
        <v>% of each player's match fee</v>
      </c>
      <c r="P488" s="18" t="str">
        <f t="shared" si="45"/>
        <v>PLUS</v>
      </c>
      <c r="Q488" s="14" t="s">
        <v>884</v>
      </c>
      <c r="R488" s="15" t="str">
        <f t="shared" si="46"/>
        <v>is to be fined</v>
      </c>
      <c r="S488" s="10">
        <f>IF(N488&lt;&gt;0,N488*2,"")</f>
        <v>20</v>
      </c>
      <c r="T488" s="17" t="str">
        <f t="shared" si="47"/>
        <v>% of his match fee</v>
      </c>
    </row>
    <row r="489" spans="1:21" ht="26.25" customHeight="1" x14ac:dyDescent="0.3">
      <c r="A489" s="17" t="s">
        <v>885</v>
      </c>
      <c r="B489" s="11" t="s">
        <v>18</v>
      </c>
      <c r="C489" s="15" t="s">
        <v>19</v>
      </c>
      <c r="D489" s="10" t="s">
        <v>9</v>
      </c>
      <c r="E489" s="17" t="s">
        <v>8</v>
      </c>
      <c r="F489" s="17" t="s">
        <v>36</v>
      </c>
      <c r="G489" s="18" t="s">
        <v>211</v>
      </c>
      <c r="H489" s="19">
        <v>43599</v>
      </c>
      <c r="I489" s="17" t="s">
        <v>18</v>
      </c>
      <c r="J489" s="18" t="s">
        <v>13</v>
      </c>
      <c r="K489" s="10">
        <v>1</v>
      </c>
      <c r="L489" s="18" t="str">
        <f t="shared" si="42"/>
        <v>overs short of target.</v>
      </c>
      <c r="M489" s="18" t="str">
        <f t="shared" si="43"/>
        <v>fined</v>
      </c>
      <c r="N489" s="10">
        <v>20</v>
      </c>
      <c r="O489" s="18" t="str">
        <f t="shared" si="44"/>
        <v>% of each player's match fee</v>
      </c>
      <c r="P489" s="18" t="str">
        <f t="shared" si="45"/>
        <v>PLUS</v>
      </c>
      <c r="Q489" s="14" t="s">
        <v>754</v>
      </c>
      <c r="R489" s="15" t="str">
        <f t="shared" si="46"/>
        <v>is to be fined</v>
      </c>
      <c r="S489" s="47" t="s">
        <v>886</v>
      </c>
      <c r="T489" s="17" t="str">
        <f t="shared" si="47"/>
        <v>% of his match fee</v>
      </c>
    </row>
    <row r="490" spans="1:21" x14ac:dyDescent="0.3">
      <c r="A490" s="17" t="s">
        <v>887</v>
      </c>
      <c r="B490" s="11" t="s">
        <v>7</v>
      </c>
      <c r="C490" s="15" t="s">
        <v>19</v>
      </c>
      <c r="D490" s="10" t="s">
        <v>9</v>
      </c>
      <c r="E490" s="17" t="s">
        <v>8</v>
      </c>
      <c r="F490" s="17" t="s">
        <v>764</v>
      </c>
      <c r="G490" s="18" t="s">
        <v>25</v>
      </c>
      <c r="H490" s="19">
        <v>43619</v>
      </c>
      <c r="I490" s="17" t="s">
        <v>7</v>
      </c>
      <c r="J490" s="18" t="s">
        <v>13</v>
      </c>
      <c r="K490" s="10">
        <v>1</v>
      </c>
      <c r="L490" s="18" t="str">
        <f t="shared" si="42"/>
        <v>overs short of target.</v>
      </c>
      <c r="M490" s="18" t="str">
        <f t="shared" si="43"/>
        <v>fined</v>
      </c>
      <c r="N490" s="10">
        <v>10</v>
      </c>
      <c r="O490" s="18" t="str">
        <f t="shared" si="44"/>
        <v>% of each player's match fee</v>
      </c>
      <c r="P490" s="18" t="str">
        <f t="shared" si="45"/>
        <v>PLUS</v>
      </c>
      <c r="Q490" s="14" t="s">
        <v>863</v>
      </c>
      <c r="R490" s="15" t="str">
        <f t="shared" si="46"/>
        <v>is to be fined</v>
      </c>
      <c r="S490" s="10">
        <f>IF(N490&lt;&gt;0,N490*2,"")</f>
        <v>20</v>
      </c>
      <c r="T490" s="17" t="str">
        <f t="shared" si="47"/>
        <v>% of his match fee</v>
      </c>
    </row>
    <row r="491" spans="1:21" x14ac:dyDescent="0.3">
      <c r="A491" s="17" t="s">
        <v>888</v>
      </c>
      <c r="B491" s="11" t="s">
        <v>160</v>
      </c>
      <c r="C491" s="15" t="s">
        <v>29</v>
      </c>
      <c r="D491" s="10" t="s">
        <v>9</v>
      </c>
      <c r="E491" s="17" t="s">
        <v>35</v>
      </c>
      <c r="F491" s="17" t="s">
        <v>764</v>
      </c>
      <c r="G491" s="18" t="s">
        <v>23</v>
      </c>
      <c r="H491" s="19">
        <v>43638</v>
      </c>
      <c r="I491" s="17" t="s">
        <v>160</v>
      </c>
      <c r="J491" s="18" t="s">
        <v>13</v>
      </c>
      <c r="K491" s="10">
        <v>1</v>
      </c>
      <c r="L491" s="18" t="str">
        <f t="shared" si="42"/>
        <v>overs short of target.</v>
      </c>
      <c r="M491" s="18" t="str">
        <f t="shared" si="43"/>
        <v>fined</v>
      </c>
      <c r="N491" s="10">
        <v>10</v>
      </c>
      <c r="O491" s="18" t="str">
        <f t="shared" si="44"/>
        <v>% of each player's match fee</v>
      </c>
      <c r="P491" s="18" t="str">
        <f t="shared" si="45"/>
        <v>PLUS</v>
      </c>
      <c r="Q491" s="14" t="s">
        <v>810</v>
      </c>
      <c r="R491" s="15" t="str">
        <f t="shared" si="46"/>
        <v>is to be fined</v>
      </c>
      <c r="S491" s="10">
        <f>IF(N491&lt;&gt;0,N491*2,"")</f>
        <v>20</v>
      </c>
      <c r="T491" s="17" t="str">
        <f t="shared" si="47"/>
        <v>% of his match fee</v>
      </c>
    </row>
    <row r="492" spans="1:21" x14ac:dyDescent="0.3">
      <c r="A492" s="17" t="s">
        <v>889</v>
      </c>
      <c r="B492" s="11" t="s">
        <v>296</v>
      </c>
      <c r="C492" s="15" t="s">
        <v>10</v>
      </c>
      <c r="D492" s="10" t="s">
        <v>9</v>
      </c>
      <c r="E492" s="17" t="s">
        <v>677</v>
      </c>
      <c r="F492" s="17" t="s">
        <v>36</v>
      </c>
      <c r="G492" s="18" t="s">
        <v>55</v>
      </c>
      <c r="H492" s="19">
        <v>43673</v>
      </c>
      <c r="I492" s="17" t="s">
        <v>296</v>
      </c>
      <c r="J492" s="18" t="s">
        <v>13</v>
      </c>
      <c r="K492" s="10">
        <v>2</v>
      </c>
      <c r="L492" s="18" t="str">
        <f t="shared" si="42"/>
        <v>overs short of target.</v>
      </c>
      <c r="M492" s="18" t="str">
        <f t="shared" si="43"/>
        <v>fined</v>
      </c>
      <c r="N492" s="10">
        <v>20</v>
      </c>
      <c r="O492" s="18" t="str">
        <f t="shared" si="44"/>
        <v>% of each player's match fee</v>
      </c>
      <c r="P492" s="18" t="str">
        <f t="shared" si="45"/>
        <v>PLUS</v>
      </c>
      <c r="Q492" s="14" t="s">
        <v>890</v>
      </c>
      <c r="R492" s="15" t="str">
        <f t="shared" si="46"/>
        <v>is to be fined</v>
      </c>
      <c r="S492" s="10">
        <f>IF(N492&lt;&gt;0,N492*2,"")</f>
        <v>40</v>
      </c>
      <c r="T492" s="17" t="str">
        <f t="shared" si="47"/>
        <v>% of his match fee</v>
      </c>
    </row>
    <row r="493" spans="1:21" x14ac:dyDescent="0.3">
      <c r="A493" s="17" t="s">
        <v>891</v>
      </c>
      <c r="B493" s="11" t="s">
        <v>61</v>
      </c>
      <c r="C493" s="15" t="s">
        <v>10</v>
      </c>
      <c r="D493" s="10" t="s">
        <v>9</v>
      </c>
      <c r="E493" s="17" t="s">
        <v>29</v>
      </c>
      <c r="F493" s="17" t="s">
        <v>816</v>
      </c>
      <c r="G493" s="18" t="s">
        <v>670</v>
      </c>
      <c r="H493" s="19">
        <v>43709</v>
      </c>
      <c r="I493" s="17" t="s">
        <v>61</v>
      </c>
      <c r="J493" s="18" t="s">
        <v>13</v>
      </c>
      <c r="K493" s="10">
        <v>2</v>
      </c>
      <c r="L493" s="18" t="str">
        <f t="shared" si="42"/>
        <v>overs short of target.</v>
      </c>
      <c r="M493" s="18" t="str">
        <f t="shared" si="43"/>
        <v>fined</v>
      </c>
      <c r="N493" s="10">
        <v>40</v>
      </c>
      <c r="O493" s="18" t="str">
        <f t="shared" si="44"/>
        <v>% of each player's match fee</v>
      </c>
      <c r="P493" s="18" t="str">
        <f t="shared" si="45"/>
        <v>PLUS</v>
      </c>
      <c r="Q493" s="14" t="s">
        <v>877</v>
      </c>
      <c r="R493" s="15" t="str">
        <f t="shared" si="46"/>
        <v>is to be fined</v>
      </c>
      <c r="S493" s="10">
        <v>40</v>
      </c>
      <c r="T493" s="17" t="str">
        <f t="shared" si="47"/>
        <v>% of his match fee</v>
      </c>
    </row>
    <row r="494" spans="1:21" x14ac:dyDescent="0.3">
      <c r="A494" s="17" t="s">
        <v>892</v>
      </c>
      <c r="B494" s="11" t="s">
        <v>400</v>
      </c>
      <c r="C494" s="15" t="s">
        <v>401</v>
      </c>
      <c r="D494" s="10" t="s">
        <v>9</v>
      </c>
      <c r="E494" s="17" t="s">
        <v>893</v>
      </c>
      <c r="F494" s="17" t="s">
        <v>894</v>
      </c>
      <c r="G494" s="18" t="s">
        <v>729</v>
      </c>
      <c r="H494" s="19">
        <v>43804</v>
      </c>
      <c r="I494" s="17" t="s">
        <v>400</v>
      </c>
      <c r="J494" s="18" t="s">
        <v>13</v>
      </c>
      <c r="K494" s="10">
        <v>1</v>
      </c>
      <c r="L494" s="18" t="str">
        <f t="shared" si="42"/>
        <v>overs short of target.</v>
      </c>
      <c r="M494" s="18" t="str">
        <f t="shared" si="43"/>
        <v>fined</v>
      </c>
      <c r="N494" s="10" t="s">
        <v>895</v>
      </c>
      <c r="O494" s="18" t="str">
        <f t="shared" si="44"/>
        <v>% of each player's match fee</v>
      </c>
      <c r="P494" s="18" t="str">
        <f t="shared" si="45"/>
        <v>PLUS</v>
      </c>
      <c r="Q494" s="14" t="s">
        <v>896</v>
      </c>
      <c r="R494" s="15" t="str">
        <f t="shared" si="46"/>
        <v>is to be fined</v>
      </c>
      <c r="S494" s="10" t="s">
        <v>897</v>
      </c>
      <c r="T494" s="17" t="str">
        <f t="shared" si="47"/>
        <v>% of his match fee</v>
      </c>
    </row>
    <row r="495" spans="1:21" x14ac:dyDescent="0.3">
      <c r="A495" s="17" t="s">
        <v>898</v>
      </c>
      <c r="B495" s="11" t="s">
        <v>33</v>
      </c>
      <c r="C495" s="15" t="s">
        <v>39</v>
      </c>
      <c r="D495" s="10" t="s">
        <v>9</v>
      </c>
      <c r="E495" s="17" t="s">
        <v>35</v>
      </c>
      <c r="F495" s="17" t="s">
        <v>36</v>
      </c>
      <c r="G495" s="18" t="s">
        <v>558</v>
      </c>
      <c r="H495" s="19">
        <v>43814</v>
      </c>
      <c r="I495" s="17" t="s">
        <v>33</v>
      </c>
      <c r="J495" s="18" t="s">
        <v>13</v>
      </c>
      <c r="K495" s="10">
        <v>4</v>
      </c>
      <c r="L495" s="18" t="str">
        <f t="shared" si="42"/>
        <v>overs short of target.</v>
      </c>
      <c r="M495" s="18" t="str">
        <f t="shared" si="43"/>
        <v>fined</v>
      </c>
      <c r="N495" s="10">
        <v>80</v>
      </c>
      <c r="O495" s="18" t="str">
        <f t="shared" si="44"/>
        <v>% of each player's match fee</v>
      </c>
      <c r="P495" s="18" t="str">
        <f t="shared" si="45"/>
        <v>PLUS</v>
      </c>
      <c r="Q495" s="14" t="s">
        <v>899</v>
      </c>
      <c r="R495" s="15" t="str">
        <f t="shared" si="46"/>
        <v>is to be fined</v>
      </c>
      <c r="S495" s="10">
        <v>80</v>
      </c>
      <c r="T495" s="17" t="str">
        <f t="shared" si="47"/>
        <v>% of his match fee</v>
      </c>
    </row>
    <row r="496" spans="1:21" x14ac:dyDescent="0.3">
      <c r="A496" s="17" t="s">
        <v>900</v>
      </c>
      <c r="B496" s="11" t="s">
        <v>42</v>
      </c>
      <c r="C496" s="15" t="s">
        <v>43</v>
      </c>
      <c r="D496" s="10" t="s">
        <v>9</v>
      </c>
      <c r="E496" s="17" t="s">
        <v>19</v>
      </c>
      <c r="F496" s="17" t="s">
        <v>901</v>
      </c>
      <c r="G496" s="18" t="s">
        <v>107</v>
      </c>
      <c r="H496" s="19">
        <v>43857</v>
      </c>
      <c r="I496" s="17" t="s">
        <v>42</v>
      </c>
      <c r="J496" s="18" t="s">
        <v>13</v>
      </c>
      <c r="K496" s="10">
        <v>3</v>
      </c>
      <c r="L496" s="18" t="str">
        <f t="shared" si="42"/>
        <v>overs short of target.</v>
      </c>
      <c r="M496" s="18" t="str">
        <f t="shared" si="43"/>
        <v>fined</v>
      </c>
      <c r="N496" s="10">
        <v>60</v>
      </c>
      <c r="O496" s="18" t="str">
        <f t="shared" si="44"/>
        <v>% of each player's match fee</v>
      </c>
      <c r="P496" s="18" t="str">
        <f t="shared" si="45"/>
        <v>PLUS</v>
      </c>
      <c r="Q496" s="14" t="s">
        <v>719</v>
      </c>
      <c r="R496" s="15" t="str">
        <f t="shared" si="46"/>
        <v>is to be fined</v>
      </c>
      <c r="S496" s="10">
        <v>60</v>
      </c>
      <c r="T496" s="17" t="str">
        <f t="shared" si="47"/>
        <v>% of his match fee</v>
      </c>
      <c r="U496" s="17" t="s">
        <v>902</v>
      </c>
    </row>
    <row r="497" spans="1:21" x14ac:dyDescent="0.3">
      <c r="A497" s="17" t="s">
        <v>903</v>
      </c>
      <c r="B497" s="11" t="s">
        <v>49</v>
      </c>
      <c r="C497" s="15" t="s">
        <v>29</v>
      </c>
      <c r="D497" s="10" t="s">
        <v>9</v>
      </c>
      <c r="E497" s="17" t="s">
        <v>39</v>
      </c>
      <c r="F497" s="17" t="s">
        <v>816</v>
      </c>
      <c r="G497" s="18" t="s">
        <v>275</v>
      </c>
      <c r="H497" s="19">
        <v>43861</v>
      </c>
      <c r="I497" s="17" t="s">
        <v>49</v>
      </c>
      <c r="J497" s="18" t="s">
        <v>13</v>
      </c>
      <c r="K497" s="10">
        <v>2</v>
      </c>
      <c r="L497" s="18" t="str">
        <f t="shared" si="42"/>
        <v>overs short of target.</v>
      </c>
      <c r="M497" s="18" t="str">
        <f t="shared" si="43"/>
        <v>fined</v>
      </c>
      <c r="N497" s="10">
        <v>40</v>
      </c>
      <c r="O497" s="18" t="str">
        <f t="shared" si="44"/>
        <v>% of each player's match fee</v>
      </c>
      <c r="P497" s="18" t="str">
        <f t="shared" si="45"/>
        <v>PLUS</v>
      </c>
      <c r="Q497" s="14" t="s">
        <v>686</v>
      </c>
      <c r="R497" s="15" t="str">
        <f t="shared" si="46"/>
        <v>is to be fined</v>
      </c>
      <c r="S497" s="10">
        <v>40</v>
      </c>
      <c r="T497" s="17" t="str">
        <f t="shared" si="47"/>
        <v>% of his match fee</v>
      </c>
    </row>
    <row r="498" spans="1:21" x14ac:dyDescent="0.3">
      <c r="A498" s="17" t="s">
        <v>904</v>
      </c>
      <c r="B498" s="11" t="s">
        <v>49</v>
      </c>
      <c r="C498" s="15" t="s">
        <v>29</v>
      </c>
      <c r="D498" s="10" t="s">
        <v>9</v>
      </c>
      <c r="E498" s="17" t="s">
        <v>39</v>
      </c>
      <c r="F498" s="17" t="s">
        <v>816</v>
      </c>
      <c r="G498" s="18" t="s">
        <v>905</v>
      </c>
      <c r="H498" s="19">
        <v>43863</v>
      </c>
      <c r="I498" s="17" t="s">
        <v>49</v>
      </c>
      <c r="J498" s="18" t="s">
        <v>13</v>
      </c>
      <c r="K498" s="10">
        <v>1</v>
      </c>
      <c r="L498" s="18" t="str">
        <f t="shared" si="42"/>
        <v>overs short of target.</v>
      </c>
      <c r="M498" s="18" t="str">
        <f t="shared" si="43"/>
        <v>fined</v>
      </c>
      <c r="N498" s="10">
        <v>20</v>
      </c>
      <c r="O498" s="18" t="str">
        <f t="shared" si="44"/>
        <v>% of each player's match fee</v>
      </c>
      <c r="P498" s="18" t="str">
        <f t="shared" si="45"/>
        <v>PLUS</v>
      </c>
      <c r="Q498" s="14" t="s">
        <v>906</v>
      </c>
      <c r="R498" s="15" t="str">
        <f t="shared" si="46"/>
        <v>is to be fined</v>
      </c>
      <c r="S498" s="10">
        <v>20</v>
      </c>
      <c r="T498" s="17" t="str">
        <f t="shared" si="47"/>
        <v>% of his match fee</v>
      </c>
    </row>
    <row r="499" spans="1:21" x14ac:dyDescent="0.3">
      <c r="A499" s="17" t="s">
        <v>907</v>
      </c>
      <c r="B499" s="11" t="s">
        <v>49</v>
      </c>
      <c r="C499" s="15" t="s">
        <v>29</v>
      </c>
      <c r="D499" s="10" t="s">
        <v>9</v>
      </c>
      <c r="E499" s="17" t="s">
        <v>39</v>
      </c>
      <c r="F499" s="17" t="s">
        <v>36</v>
      </c>
      <c r="G499" s="18" t="s">
        <v>275</v>
      </c>
      <c r="H499" s="19">
        <v>375872</v>
      </c>
      <c r="I499" s="17" t="s">
        <v>49</v>
      </c>
      <c r="J499" s="18" t="s">
        <v>13</v>
      </c>
      <c r="K499" s="10">
        <v>4</v>
      </c>
      <c r="L499" s="18" t="str">
        <f t="shared" si="42"/>
        <v>overs short of target.</v>
      </c>
      <c r="M499" s="18" t="str">
        <f t="shared" si="43"/>
        <v>fined</v>
      </c>
      <c r="N499" s="10">
        <v>80</v>
      </c>
      <c r="O499" s="18" t="str">
        <f t="shared" si="44"/>
        <v>% of each player's match fee</v>
      </c>
      <c r="P499" s="18" t="str">
        <f t="shared" si="45"/>
        <v>PLUS</v>
      </c>
      <c r="Q499" s="14" t="s">
        <v>686</v>
      </c>
      <c r="R499" s="15" t="str">
        <f t="shared" si="46"/>
        <v>is to be fined</v>
      </c>
      <c r="S499" s="10">
        <v>80</v>
      </c>
      <c r="T499" s="17" t="str">
        <f t="shared" si="47"/>
        <v>% of his match fee</v>
      </c>
    </row>
    <row r="500" spans="1:21" x14ac:dyDescent="0.3">
      <c r="A500" s="17" t="s">
        <v>908</v>
      </c>
      <c r="B500" s="11" t="s">
        <v>160</v>
      </c>
      <c r="C500" s="15" t="s">
        <v>29</v>
      </c>
      <c r="D500" s="10" t="s">
        <v>424</v>
      </c>
      <c r="E500" s="17" t="s">
        <v>39</v>
      </c>
      <c r="F500" s="17" t="s">
        <v>36</v>
      </c>
      <c r="G500" s="18" t="s">
        <v>280</v>
      </c>
      <c r="H500" s="19">
        <v>43869</v>
      </c>
      <c r="I500" s="17" t="s">
        <v>160</v>
      </c>
      <c r="J500" s="18" t="s">
        <v>13</v>
      </c>
      <c r="K500" s="10">
        <v>3</v>
      </c>
      <c r="L500" s="18" t="str">
        <f t="shared" si="42"/>
        <v>overs short of target.</v>
      </c>
      <c r="M500" s="18" t="str">
        <f t="shared" si="43"/>
        <v>fined</v>
      </c>
      <c r="N500" s="10">
        <v>60</v>
      </c>
      <c r="O500" s="18" t="str">
        <f t="shared" si="44"/>
        <v>% of each player's match fee</v>
      </c>
      <c r="P500" s="18" t="str">
        <f t="shared" si="45"/>
        <v>PLUS</v>
      </c>
      <c r="Q500" s="14" t="s">
        <v>909</v>
      </c>
      <c r="R500" s="15" t="str">
        <f t="shared" si="46"/>
        <v>is to be fined</v>
      </c>
      <c r="S500" s="10">
        <v>60</v>
      </c>
      <c r="T500" s="17" t="str">
        <f t="shared" si="47"/>
        <v>% of his match fee</v>
      </c>
    </row>
    <row r="501" spans="1:21" x14ac:dyDescent="0.3">
      <c r="A501" s="17" t="s">
        <v>910</v>
      </c>
      <c r="B501" s="11" t="s">
        <v>738</v>
      </c>
      <c r="C501" s="15" t="s">
        <v>835</v>
      </c>
      <c r="D501" s="10" t="s">
        <v>9</v>
      </c>
      <c r="E501" s="17" t="s">
        <v>738</v>
      </c>
      <c r="F501" s="17" t="s">
        <v>36</v>
      </c>
      <c r="G501" s="18" t="s">
        <v>911</v>
      </c>
      <c r="H501" s="19">
        <v>43869</v>
      </c>
      <c r="I501" s="17" t="s">
        <v>738</v>
      </c>
      <c r="J501" s="18" t="s">
        <v>13</v>
      </c>
      <c r="K501" s="10">
        <v>4</v>
      </c>
      <c r="L501" s="18" t="str">
        <f t="shared" si="42"/>
        <v>overs short of target.</v>
      </c>
      <c r="M501" s="18" t="str">
        <f t="shared" si="43"/>
        <v>fined</v>
      </c>
      <c r="N501" s="10">
        <v>80</v>
      </c>
      <c r="O501" s="18" t="str">
        <f t="shared" si="44"/>
        <v>% of each player's match fee</v>
      </c>
      <c r="P501" s="18" t="str">
        <f t="shared" si="45"/>
        <v>PLUS</v>
      </c>
      <c r="Q501" s="14" t="s">
        <v>912</v>
      </c>
      <c r="R501" s="15" t="str">
        <f t="shared" si="46"/>
        <v>is to be fined</v>
      </c>
      <c r="S501" s="10">
        <v>80</v>
      </c>
      <c r="T501" s="17" t="str">
        <f t="shared" si="47"/>
        <v>% of his match fee</v>
      </c>
    </row>
    <row r="502" spans="1:21" x14ac:dyDescent="0.3">
      <c r="A502" s="17" t="s">
        <v>913</v>
      </c>
      <c r="B502" s="11" t="s">
        <v>18</v>
      </c>
      <c r="C502" s="15" t="s">
        <v>43</v>
      </c>
      <c r="D502" s="10" t="s">
        <v>9</v>
      </c>
      <c r="E502" s="17" t="s">
        <v>19</v>
      </c>
      <c r="F502" s="17" t="s">
        <v>816</v>
      </c>
      <c r="G502" s="18" t="s">
        <v>136</v>
      </c>
      <c r="H502" s="19">
        <v>43877</v>
      </c>
      <c r="I502" s="17" t="s">
        <v>18</v>
      </c>
      <c r="J502" s="18" t="s">
        <v>13</v>
      </c>
      <c r="K502" s="10">
        <v>1</v>
      </c>
      <c r="L502" s="18" t="str">
        <f t="shared" si="42"/>
        <v>overs short of target.</v>
      </c>
      <c r="M502" s="18" t="str">
        <f t="shared" si="43"/>
        <v>fined</v>
      </c>
      <c r="N502" s="10">
        <v>20</v>
      </c>
      <c r="O502" s="18" t="str">
        <f t="shared" si="44"/>
        <v>% of each player's match fee</v>
      </c>
      <c r="P502" s="18" t="str">
        <f t="shared" si="45"/>
        <v>PLUS</v>
      </c>
      <c r="Q502" s="14" t="s">
        <v>754</v>
      </c>
      <c r="R502" s="15" t="str">
        <f t="shared" si="46"/>
        <v>is to be fined</v>
      </c>
      <c r="S502" s="10">
        <v>20</v>
      </c>
      <c r="T502" s="17" t="str">
        <f t="shared" si="47"/>
        <v>% of his match fee</v>
      </c>
    </row>
    <row r="503" spans="1:21" x14ac:dyDescent="0.3">
      <c r="A503" s="17" t="s">
        <v>914</v>
      </c>
      <c r="B503" s="11" t="s">
        <v>42</v>
      </c>
      <c r="C503" s="15" t="s">
        <v>43</v>
      </c>
      <c r="D503" s="10" t="s">
        <v>9</v>
      </c>
      <c r="E503" s="17" t="s">
        <v>34</v>
      </c>
      <c r="F503" s="17" t="s">
        <v>816</v>
      </c>
      <c r="G503" s="18" t="s">
        <v>107</v>
      </c>
      <c r="H503" s="19">
        <v>43882</v>
      </c>
      <c r="I503" s="17" t="s">
        <v>42</v>
      </c>
      <c r="J503" s="18" t="s">
        <v>13</v>
      </c>
      <c r="K503" s="10">
        <v>2</v>
      </c>
      <c r="L503" s="18" t="str">
        <f t="shared" si="42"/>
        <v>overs short of target.</v>
      </c>
      <c r="M503" s="18" t="str">
        <f t="shared" si="43"/>
        <v>fined</v>
      </c>
      <c r="N503" s="10">
        <v>20</v>
      </c>
      <c r="O503" s="18" t="str">
        <f t="shared" si="44"/>
        <v>% of each player's match fee</v>
      </c>
      <c r="P503" s="18" t="str">
        <f t="shared" si="45"/>
        <v>PLUS</v>
      </c>
      <c r="Q503" s="14" t="s">
        <v>915</v>
      </c>
      <c r="R503" s="15" t="str">
        <f t="shared" si="46"/>
        <v>is to be fined</v>
      </c>
      <c r="S503" s="10">
        <v>20</v>
      </c>
      <c r="T503" s="17" t="str">
        <f t="shared" si="47"/>
        <v>% of his match fee</v>
      </c>
    </row>
    <row r="504" spans="1:21" x14ac:dyDescent="0.3">
      <c r="A504" s="17" t="s">
        <v>916</v>
      </c>
      <c r="B504" s="11" t="s">
        <v>33</v>
      </c>
      <c r="C504" s="15" t="s">
        <v>10</v>
      </c>
      <c r="D504" s="10" t="s">
        <v>9</v>
      </c>
      <c r="E504" s="17" t="s">
        <v>35</v>
      </c>
      <c r="F504" s="17" t="s">
        <v>36</v>
      </c>
      <c r="G504" s="18" t="s">
        <v>55</v>
      </c>
      <c r="H504" s="19">
        <v>43883</v>
      </c>
      <c r="I504" s="17" t="s">
        <v>33</v>
      </c>
      <c r="J504" s="18" t="s">
        <v>13</v>
      </c>
      <c r="K504" s="10">
        <v>2</v>
      </c>
      <c r="L504" s="18" t="str">
        <f t="shared" si="42"/>
        <v>overs short of target.</v>
      </c>
      <c r="M504" s="18" t="str">
        <f t="shared" si="43"/>
        <v>fined</v>
      </c>
      <c r="N504" s="10">
        <v>40</v>
      </c>
      <c r="O504" s="18" t="str">
        <f t="shared" si="44"/>
        <v>% of each player's match fee</v>
      </c>
      <c r="P504" s="18" t="str">
        <f t="shared" si="45"/>
        <v>PLUS</v>
      </c>
      <c r="Q504" s="14" t="s">
        <v>899</v>
      </c>
      <c r="R504" s="15" t="str">
        <f t="shared" si="46"/>
        <v>is to be fined</v>
      </c>
      <c r="S504" s="10">
        <v>40</v>
      </c>
      <c r="T504" s="17" t="str">
        <f t="shared" si="47"/>
        <v>% of his match fee</v>
      </c>
    </row>
    <row r="505" spans="1:21" x14ac:dyDescent="0.3">
      <c r="A505" s="17" t="s">
        <v>917</v>
      </c>
      <c r="B505" s="11" t="s">
        <v>18</v>
      </c>
      <c r="C505" s="15" t="s">
        <v>19</v>
      </c>
      <c r="D505" s="10" t="s">
        <v>9</v>
      </c>
      <c r="E505" s="17" t="s">
        <v>34</v>
      </c>
      <c r="F505" s="17" t="s">
        <v>816</v>
      </c>
      <c r="G505" s="18" t="s">
        <v>918</v>
      </c>
      <c r="H505" s="19">
        <v>44078</v>
      </c>
      <c r="I505" s="17" t="s">
        <v>18</v>
      </c>
      <c r="J505" s="18" t="s">
        <v>13</v>
      </c>
      <c r="K505" s="10">
        <v>1</v>
      </c>
      <c r="L505" s="18" t="str">
        <f t="shared" si="42"/>
        <v>overs short of target.</v>
      </c>
      <c r="M505" s="18" t="str">
        <f t="shared" si="43"/>
        <v>fined</v>
      </c>
      <c r="N505" s="10">
        <v>20</v>
      </c>
      <c r="O505" s="18" t="str">
        <f t="shared" si="44"/>
        <v>% of each player's match fee</v>
      </c>
      <c r="P505" s="18" t="str">
        <f t="shared" si="45"/>
        <v>PLUS</v>
      </c>
      <c r="Q505" s="14" t="s">
        <v>754</v>
      </c>
      <c r="R505" s="15" t="str">
        <f t="shared" si="46"/>
        <v>is to be fined</v>
      </c>
      <c r="S505" s="10">
        <v>20</v>
      </c>
      <c r="T505" s="17" t="str">
        <f t="shared" si="47"/>
        <v>% of his match fee</v>
      </c>
    </row>
    <row r="506" spans="1:21" x14ac:dyDescent="0.3">
      <c r="A506" s="17" t="s">
        <v>919</v>
      </c>
      <c r="B506" s="11" t="s">
        <v>49</v>
      </c>
      <c r="C506" s="15" t="s">
        <v>34</v>
      </c>
      <c r="D506" s="10" t="s">
        <v>9</v>
      </c>
      <c r="E506" s="17" t="s">
        <v>39</v>
      </c>
      <c r="F506" s="17" t="s">
        <v>36</v>
      </c>
      <c r="G506" s="18" t="s">
        <v>111</v>
      </c>
      <c r="H506" s="19">
        <v>44162</v>
      </c>
      <c r="I506" s="17" t="s">
        <v>49</v>
      </c>
      <c r="J506" s="18" t="s">
        <v>13</v>
      </c>
      <c r="K506" s="10">
        <v>1</v>
      </c>
      <c r="L506" s="18" t="str">
        <f t="shared" si="42"/>
        <v>overs short of target.</v>
      </c>
      <c r="M506" s="18" t="str">
        <f t="shared" si="43"/>
        <v>fined</v>
      </c>
      <c r="N506" s="10">
        <v>20</v>
      </c>
      <c r="O506" s="18" t="str">
        <f t="shared" si="44"/>
        <v>% of each player's match fee</v>
      </c>
      <c r="P506" s="18" t="str">
        <f t="shared" si="45"/>
        <v>PLUS</v>
      </c>
      <c r="Q506" s="14" t="s">
        <v>686</v>
      </c>
      <c r="R506" s="15" t="str">
        <f t="shared" si="46"/>
        <v>is to be fined</v>
      </c>
      <c r="S506" s="10">
        <v>20</v>
      </c>
      <c r="T506" s="17" t="str">
        <f t="shared" si="47"/>
        <v>% of his match fee</v>
      </c>
      <c r="U506" s="17" t="s">
        <v>920</v>
      </c>
    </row>
    <row r="507" spans="1:21" x14ac:dyDescent="0.3">
      <c r="A507" s="17" t="s">
        <v>921</v>
      </c>
      <c r="B507" s="11" t="s">
        <v>49</v>
      </c>
      <c r="C507" s="15" t="s">
        <v>34</v>
      </c>
      <c r="D507" s="10" t="s">
        <v>9</v>
      </c>
      <c r="E507" s="17" t="s">
        <v>39</v>
      </c>
      <c r="F507" s="17" t="s">
        <v>816</v>
      </c>
      <c r="G507" s="18" t="s">
        <v>111</v>
      </c>
      <c r="H507" s="19">
        <v>44173</v>
      </c>
      <c r="I507" s="17" t="s">
        <v>49</v>
      </c>
      <c r="J507" s="18" t="s">
        <v>13</v>
      </c>
      <c r="K507" s="10">
        <v>1</v>
      </c>
      <c r="L507" s="18" t="str">
        <f t="shared" si="42"/>
        <v>overs short of target.</v>
      </c>
      <c r="M507" s="18" t="str">
        <f t="shared" si="43"/>
        <v>fined</v>
      </c>
      <c r="N507" s="10">
        <v>20</v>
      </c>
      <c r="O507" s="18" t="str">
        <f t="shared" si="44"/>
        <v>% of each player's match fee</v>
      </c>
      <c r="P507" s="18" t="str">
        <f t="shared" si="45"/>
        <v>PLUS</v>
      </c>
      <c r="Q507" s="14" t="s">
        <v>686</v>
      </c>
      <c r="R507" s="15" t="str">
        <f t="shared" si="46"/>
        <v>is to be fined</v>
      </c>
      <c r="S507" s="10">
        <v>20</v>
      </c>
      <c r="T507" s="17" t="str">
        <f t="shared" si="47"/>
        <v>% of his match fee</v>
      </c>
    </row>
    <row r="508" spans="1:21" x14ac:dyDescent="0.3">
      <c r="A508" s="17" t="s">
        <v>922</v>
      </c>
      <c r="B508" s="11" t="s">
        <v>85</v>
      </c>
      <c r="C508" s="15" t="s">
        <v>34</v>
      </c>
      <c r="D508" s="10" t="s">
        <v>9</v>
      </c>
      <c r="E508" s="17" t="s">
        <v>39</v>
      </c>
      <c r="F508" s="17" t="s">
        <v>30</v>
      </c>
      <c r="G508" s="18" t="s">
        <v>111</v>
      </c>
      <c r="H508" s="19">
        <v>44193</v>
      </c>
      <c r="I508" s="17" t="s">
        <v>85</v>
      </c>
      <c r="J508" s="18" t="s">
        <v>13</v>
      </c>
      <c r="K508" s="10">
        <v>2</v>
      </c>
      <c r="L508" s="18" t="str">
        <f t="shared" si="42"/>
        <v>overs short of target.</v>
      </c>
      <c r="M508" s="18" t="str">
        <f t="shared" si="43"/>
        <v>fined</v>
      </c>
      <c r="N508" s="10">
        <v>40</v>
      </c>
      <c r="O508" s="18" t="str">
        <f t="shared" si="44"/>
        <v>% of each player's match fee</v>
      </c>
      <c r="P508" s="18" t="str">
        <f t="shared" si="45"/>
        <v>PLUS</v>
      </c>
      <c r="Q508" s="14" t="s">
        <v>923</v>
      </c>
      <c r="R508" s="15" t="str">
        <f t="shared" si="46"/>
        <v>is to be fined</v>
      </c>
      <c r="S508" s="10">
        <v>40</v>
      </c>
      <c r="T508" s="17" t="str">
        <f t="shared" si="47"/>
        <v>% of his match fee</v>
      </c>
      <c r="U508" s="17" t="s">
        <v>924</v>
      </c>
    </row>
    <row r="509" spans="1:21" x14ac:dyDescent="0.3">
      <c r="A509" s="17" t="s">
        <v>925</v>
      </c>
      <c r="B509" s="11" t="s">
        <v>49</v>
      </c>
      <c r="C509" s="15" t="s">
        <v>39</v>
      </c>
      <c r="D509" s="10" t="s">
        <v>9</v>
      </c>
      <c r="E509" s="17" t="s">
        <v>19</v>
      </c>
      <c r="F509" s="17" t="s">
        <v>816</v>
      </c>
      <c r="G509" s="18" t="s">
        <v>422</v>
      </c>
      <c r="H509" s="19">
        <v>44269</v>
      </c>
      <c r="I509" s="17" t="s">
        <v>49</v>
      </c>
      <c r="J509" s="18" t="s">
        <v>13</v>
      </c>
      <c r="K509" s="10">
        <v>1</v>
      </c>
      <c r="L509" s="18" t="str">
        <f t="shared" si="42"/>
        <v>overs short of target.</v>
      </c>
      <c r="M509" s="18" t="str">
        <f t="shared" si="43"/>
        <v>fined</v>
      </c>
      <c r="N509" s="10">
        <v>20</v>
      </c>
      <c r="O509" s="18" t="str">
        <f t="shared" si="44"/>
        <v>% of each player's match fee</v>
      </c>
      <c r="P509" s="18" t="str">
        <f t="shared" si="45"/>
        <v>PLUS</v>
      </c>
      <c r="Q509" s="14" t="s">
        <v>686</v>
      </c>
      <c r="R509" s="15" t="str">
        <f t="shared" si="46"/>
        <v>is to be fined</v>
      </c>
      <c r="S509" s="10">
        <v>20</v>
      </c>
      <c r="T509" s="17" t="str">
        <f t="shared" si="47"/>
        <v>% of his match fee</v>
      </c>
    </row>
    <row r="510" spans="1:21" x14ac:dyDescent="0.3">
      <c r="A510" s="17" t="s">
        <v>926</v>
      </c>
      <c r="B510" s="11" t="s">
        <v>61</v>
      </c>
      <c r="C510" s="15" t="s">
        <v>35</v>
      </c>
      <c r="D510" s="10" t="s">
        <v>9</v>
      </c>
      <c r="E510" s="17" t="s">
        <v>10</v>
      </c>
      <c r="F510" s="17" t="s">
        <v>36</v>
      </c>
      <c r="G510" s="18" t="s">
        <v>251</v>
      </c>
      <c r="H510" s="19">
        <v>44269</v>
      </c>
      <c r="I510" s="17" t="s">
        <v>61</v>
      </c>
      <c r="J510" s="18" t="s">
        <v>13</v>
      </c>
      <c r="K510" s="10">
        <v>2</v>
      </c>
      <c r="L510" s="18" t="str">
        <f t="shared" si="42"/>
        <v>overs short of target.</v>
      </c>
      <c r="M510" s="18" t="str">
        <f t="shared" si="43"/>
        <v>fined</v>
      </c>
      <c r="N510" s="10">
        <v>40</v>
      </c>
      <c r="O510" s="18" t="str">
        <f t="shared" si="44"/>
        <v>% of each player's match fee</v>
      </c>
      <c r="P510" s="18" t="str">
        <f t="shared" si="45"/>
        <v>PLUS</v>
      </c>
      <c r="Q510" s="14" t="s">
        <v>927</v>
      </c>
      <c r="R510" s="15" t="str">
        <f t="shared" si="46"/>
        <v>is to be fined</v>
      </c>
      <c r="S510" s="10">
        <v>40</v>
      </c>
      <c r="T510" s="17" t="str">
        <f t="shared" si="47"/>
        <v>% of his match fee</v>
      </c>
      <c r="U510" s="17" t="s">
        <v>928</v>
      </c>
    </row>
    <row r="511" spans="1:21" x14ac:dyDescent="0.3">
      <c r="A511" s="17" t="s">
        <v>929</v>
      </c>
      <c r="B511" s="11" t="s">
        <v>18</v>
      </c>
      <c r="C511" s="15" t="s">
        <v>39</v>
      </c>
      <c r="D511" s="10" t="s">
        <v>9</v>
      </c>
      <c r="E511" s="17" t="s">
        <v>19</v>
      </c>
      <c r="F511" s="17" t="s">
        <v>816</v>
      </c>
      <c r="G511" s="18" t="s">
        <v>422</v>
      </c>
      <c r="H511" s="19">
        <v>44273</v>
      </c>
      <c r="I511" s="17" t="s">
        <v>18</v>
      </c>
      <c r="J511" s="18" t="s">
        <v>13</v>
      </c>
      <c r="K511" s="10">
        <v>1</v>
      </c>
      <c r="L511" s="18" t="str">
        <f t="shared" ref="L511:L567" si="49">IF(B511&lt;&gt;"","overs short of target.","")</f>
        <v>overs short of target.</v>
      </c>
      <c r="M511" s="18" t="str">
        <f t="shared" ref="M511:M573" si="50">IF(B511&lt;&gt;"","fined","")</f>
        <v>fined</v>
      </c>
      <c r="N511" s="10">
        <v>20</v>
      </c>
      <c r="O511" s="18" t="str">
        <f t="shared" ref="O511:O573" si="51">IF(B511&lt;&gt;"","% of each player's match fee","")</f>
        <v>% of each player's match fee</v>
      </c>
      <c r="P511" s="18" t="str">
        <f t="shared" si="45"/>
        <v>PLUS</v>
      </c>
      <c r="Q511" s="14" t="s">
        <v>754</v>
      </c>
      <c r="R511" s="15" t="str">
        <f t="shared" si="46"/>
        <v>is to be fined</v>
      </c>
      <c r="S511" s="10">
        <v>20</v>
      </c>
      <c r="T511" s="17" t="str">
        <f t="shared" si="47"/>
        <v>% of his match fee</v>
      </c>
    </row>
    <row r="512" spans="1:21" x14ac:dyDescent="0.3">
      <c r="A512" s="17" t="s">
        <v>930</v>
      </c>
      <c r="B512" s="11" t="s">
        <v>49</v>
      </c>
      <c r="C512" s="15" t="s">
        <v>39</v>
      </c>
      <c r="D512" s="10" t="s">
        <v>9</v>
      </c>
      <c r="E512" s="17" t="s">
        <v>19</v>
      </c>
      <c r="F512" s="17" t="s">
        <v>816</v>
      </c>
      <c r="G512" s="18" t="s">
        <v>422</v>
      </c>
      <c r="H512" s="19">
        <v>44275</v>
      </c>
      <c r="I512" s="17" t="s">
        <v>49</v>
      </c>
      <c r="J512" s="18" t="s">
        <v>13</v>
      </c>
      <c r="K512" s="10">
        <v>2</v>
      </c>
      <c r="L512" s="18" t="str">
        <f t="shared" si="49"/>
        <v>overs short of target.</v>
      </c>
      <c r="M512" s="18" t="str">
        <f t="shared" si="50"/>
        <v>fined</v>
      </c>
      <c r="N512" s="10">
        <v>40</v>
      </c>
      <c r="O512" s="18" t="str">
        <f t="shared" si="51"/>
        <v>% of each player's match fee</v>
      </c>
      <c r="P512" s="18" t="str">
        <f t="shared" si="45"/>
        <v>PLUS</v>
      </c>
      <c r="Q512" s="14" t="s">
        <v>686</v>
      </c>
      <c r="R512" s="15" t="str">
        <f t="shared" si="46"/>
        <v>is to be fined</v>
      </c>
      <c r="S512" s="10">
        <v>40</v>
      </c>
      <c r="T512" s="17" t="str">
        <f t="shared" si="47"/>
        <v>% of his match fee</v>
      </c>
    </row>
    <row r="513" spans="1:21" x14ac:dyDescent="0.3">
      <c r="A513" s="17" t="s">
        <v>931</v>
      </c>
      <c r="B513" s="11" t="s">
        <v>42</v>
      </c>
      <c r="C513" s="15" t="s">
        <v>43</v>
      </c>
      <c r="D513" s="10" t="s">
        <v>9</v>
      </c>
      <c r="E513" s="17" t="s">
        <v>8</v>
      </c>
      <c r="F513" s="17" t="s">
        <v>816</v>
      </c>
      <c r="G513" s="18" t="s">
        <v>107</v>
      </c>
      <c r="H513" s="19">
        <v>44296</v>
      </c>
      <c r="I513" s="17" t="s">
        <v>42</v>
      </c>
      <c r="J513" s="18" t="s">
        <v>13</v>
      </c>
      <c r="K513" s="10">
        <v>1</v>
      </c>
      <c r="L513" s="18" t="str">
        <f t="shared" si="49"/>
        <v>overs short of target.</v>
      </c>
      <c r="M513" s="18" t="str">
        <f t="shared" si="50"/>
        <v>fined</v>
      </c>
      <c r="N513" s="10">
        <v>20</v>
      </c>
      <c r="O513" s="18" t="str">
        <f t="shared" si="51"/>
        <v>% of each player's match fee</v>
      </c>
      <c r="P513" s="18" t="str">
        <f t="shared" si="45"/>
        <v>PLUS</v>
      </c>
      <c r="Q513" s="14" t="s">
        <v>932</v>
      </c>
      <c r="R513" s="15" t="str">
        <f t="shared" si="46"/>
        <v>is to be fined</v>
      </c>
      <c r="S513" s="10">
        <v>20</v>
      </c>
      <c r="T513" s="17" t="str">
        <f t="shared" si="47"/>
        <v>% of his match fee</v>
      </c>
      <c r="U513" s="17" t="s">
        <v>933</v>
      </c>
    </row>
    <row r="514" spans="1:21" x14ac:dyDescent="0.3">
      <c r="A514" s="17" t="s">
        <v>934</v>
      </c>
      <c r="B514" s="11" t="s">
        <v>42</v>
      </c>
      <c r="C514" s="15" t="s">
        <v>43</v>
      </c>
      <c r="D514" s="10" t="s">
        <v>9</v>
      </c>
      <c r="E514" s="17" t="s">
        <v>8</v>
      </c>
      <c r="F514" s="17" t="s">
        <v>36</v>
      </c>
      <c r="G514" s="18" t="s">
        <v>136</v>
      </c>
      <c r="H514" s="19">
        <v>44288</v>
      </c>
      <c r="I514" s="17" t="s">
        <v>42</v>
      </c>
      <c r="J514" s="18" t="s">
        <v>13</v>
      </c>
      <c r="K514" s="10">
        <v>1</v>
      </c>
      <c r="L514" s="18" t="str">
        <f t="shared" si="49"/>
        <v>overs short of target.</v>
      </c>
      <c r="M514" s="18" t="str">
        <f t="shared" si="50"/>
        <v>fined</v>
      </c>
      <c r="N514" s="10">
        <v>20</v>
      </c>
      <c r="O514" s="18" t="str">
        <f t="shared" si="51"/>
        <v>% of each player's match fee</v>
      </c>
      <c r="P514" s="18" t="str">
        <f t="shared" si="45"/>
        <v>PLUS</v>
      </c>
      <c r="Q514" s="14" t="s">
        <v>935</v>
      </c>
      <c r="R514" s="15" t="str">
        <f t="shared" si="46"/>
        <v>is to be fined</v>
      </c>
      <c r="S514" s="10">
        <v>20</v>
      </c>
      <c r="T514" s="17" t="str">
        <f t="shared" si="47"/>
        <v>% of his match fee</v>
      </c>
    </row>
    <row r="515" spans="1:21" x14ac:dyDescent="0.3">
      <c r="A515" s="17" t="s">
        <v>936</v>
      </c>
      <c r="B515" s="11" t="s">
        <v>18</v>
      </c>
      <c r="C515" s="15" t="s">
        <v>19</v>
      </c>
      <c r="D515" s="10" t="s">
        <v>9</v>
      </c>
      <c r="E515" s="17" t="s">
        <v>29</v>
      </c>
      <c r="F515" s="17" t="s">
        <v>30</v>
      </c>
      <c r="G515" s="18" t="s">
        <v>21</v>
      </c>
      <c r="H515" s="19">
        <v>44353</v>
      </c>
      <c r="I515" s="17" t="s">
        <v>18</v>
      </c>
      <c r="J515" s="18" t="s">
        <v>13</v>
      </c>
      <c r="K515" s="10">
        <v>2</v>
      </c>
      <c r="L515" s="18" t="str">
        <f t="shared" si="49"/>
        <v>overs short of target.</v>
      </c>
      <c r="M515" s="18" t="str">
        <f t="shared" si="50"/>
        <v>fined</v>
      </c>
      <c r="N515" s="10">
        <v>40</v>
      </c>
      <c r="O515" s="18" t="str">
        <f t="shared" si="51"/>
        <v>% of each player's match fee</v>
      </c>
      <c r="P515" s="18" t="str">
        <f t="shared" si="45"/>
        <v>PLUS</v>
      </c>
      <c r="Q515" s="14" t="s">
        <v>937</v>
      </c>
      <c r="R515" s="15" t="str">
        <f t="shared" si="46"/>
        <v>is to be fined</v>
      </c>
      <c r="S515" s="10">
        <v>40</v>
      </c>
      <c r="T515" s="17" t="str">
        <f t="shared" si="47"/>
        <v>% of his match fee</v>
      </c>
    </row>
    <row r="516" spans="1:21" x14ac:dyDescent="0.3">
      <c r="A516" s="17" t="s">
        <v>938</v>
      </c>
      <c r="B516" s="11" t="s">
        <v>33</v>
      </c>
      <c r="C516" s="15" t="s">
        <v>35</v>
      </c>
      <c r="D516" s="10" t="s">
        <v>9</v>
      </c>
      <c r="E516" s="17" t="s">
        <v>43</v>
      </c>
      <c r="F516" s="17" t="s">
        <v>30</v>
      </c>
      <c r="G516" s="18" t="s">
        <v>650</v>
      </c>
      <c r="H516" s="19">
        <v>44368</v>
      </c>
      <c r="I516" s="17" t="s">
        <v>33</v>
      </c>
      <c r="J516" s="18" t="s">
        <v>13</v>
      </c>
      <c r="K516" s="10">
        <v>3</v>
      </c>
      <c r="L516" s="18" t="str">
        <f t="shared" si="49"/>
        <v>overs short of target.</v>
      </c>
      <c r="M516" s="18" t="str">
        <f t="shared" si="50"/>
        <v>fined</v>
      </c>
      <c r="N516" s="10">
        <v>60</v>
      </c>
      <c r="O516" s="18" t="str">
        <f t="shared" si="51"/>
        <v>% of each player's match fee</v>
      </c>
      <c r="P516" s="18" t="str">
        <f t="shared" si="45"/>
        <v>PLUS</v>
      </c>
      <c r="Q516" s="14" t="s">
        <v>841</v>
      </c>
      <c r="R516" s="15" t="str">
        <f t="shared" si="46"/>
        <v>is to be fined</v>
      </c>
      <c r="S516" s="10">
        <v>60</v>
      </c>
      <c r="T516" s="17" t="str">
        <f t="shared" si="47"/>
        <v>% of his match fee</v>
      </c>
      <c r="U516" s="17" t="s">
        <v>939</v>
      </c>
    </row>
    <row r="517" spans="1:21" x14ac:dyDescent="0.3">
      <c r="A517" s="17" t="s">
        <v>940</v>
      </c>
      <c r="B517" s="11" t="s">
        <v>61</v>
      </c>
      <c r="C517" s="15" t="s">
        <v>10</v>
      </c>
      <c r="D517" s="10" t="s">
        <v>424</v>
      </c>
      <c r="E517" s="17" t="s">
        <v>39</v>
      </c>
      <c r="F517" s="17" t="s">
        <v>36</v>
      </c>
      <c r="G517" s="18" t="s">
        <v>55</v>
      </c>
      <c r="H517" s="19">
        <v>44397</v>
      </c>
      <c r="I517" s="17" t="s">
        <v>61</v>
      </c>
      <c r="J517" s="18" t="s">
        <v>13</v>
      </c>
      <c r="K517" s="10">
        <v>1</v>
      </c>
      <c r="L517" s="18" t="str">
        <f t="shared" si="49"/>
        <v>overs short of target.</v>
      </c>
      <c r="M517" s="18" t="str">
        <f t="shared" si="50"/>
        <v>fined</v>
      </c>
      <c r="N517" s="10">
        <v>20</v>
      </c>
      <c r="O517" s="18" t="str">
        <f t="shared" si="51"/>
        <v>% of each player's match fee</v>
      </c>
      <c r="P517" s="18" t="str">
        <f t="shared" si="45"/>
        <v>PLUS</v>
      </c>
      <c r="Q517" s="14" t="s">
        <v>941</v>
      </c>
      <c r="R517" s="15" t="str">
        <f t="shared" si="46"/>
        <v>is to be fined</v>
      </c>
      <c r="S517" s="10">
        <v>20</v>
      </c>
      <c r="T517" s="17" t="str">
        <f t="shared" si="47"/>
        <v>% of his match fee</v>
      </c>
      <c r="U517" s="17" t="s">
        <v>942</v>
      </c>
    </row>
    <row r="518" spans="1:21" x14ac:dyDescent="0.3">
      <c r="A518" s="17" t="s">
        <v>943</v>
      </c>
      <c r="B518" s="11" t="s">
        <v>49</v>
      </c>
      <c r="C518" s="15" t="s">
        <v>19</v>
      </c>
      <c r="D518" s="10" t="s">
        <v>9</v>
      </c>
      <c r="E518" s="17" t="s">
        <v>39</v>
      </c>
      <c r="F518" s="17" t="s">
        <v>30</v>
      </c>
      <c r="G518" s="18" t="s">
        <v>25</v>
      </c>
      <c r="H518" s="19">
        <v>44412</v>
      </c>
      <c r="I518" s="17" t="s">
        <v>49</v>
      </c>
      <c r="J518" s="18" t="s">
        <v>13</v>
      </c>
      <c r="K518" s="10">
        <v>2</v>
      </c>
      <c r="L518" s="18" t="str">
        <f t="shared" si="49"/>
        <v>overs short of target.</v>
      </c>
      <c r="M518" s="18" t="str">
        <f t="shared" si="50"/>
        <v>fined</v>
      </c>
      <c r="N518" s="10">
        <v>40</v>
      </c>
      <c r="O518" s="18" t="str">
        <f t="shared" si="51"/>
        <v>% of each player's match fee</v>
      </c>
      <c r="P518" s="18" t="str">
        <f t="shared" si="45"/>
        <v>PLUS</v>
      </c>
      <c r="Q518" s="14" t="s">
        <v>686</v>
      </c>
      <c r="R518" s="15" t="str">
        <f t="shared" si="46"/>
        <v>is to be fined</v>
      </c>
      <c r="S518" s="10">
        <v>40</v>
      </c>
      <c r="T518" s="17" t="str">
        <f t="shared" si="47"/>
        <v>% of his match fee</v>
      </c>
      <c r="U518" s="17" t="s">
        <v>944</v>
      </c>
    </row>
    <row r="519" spans="1:21" x14ac:dyDescent="0.3">
      <c r="A519" s="17" t="s">
        <v>945</v>
      </c>
      <c r="B519" s="11" t="s">
        <v>18</v>
      </c>
      <c r="C519" s="15" t="s">
        <v>19</v>
      </c>
      <c r="D519" s="10" t="s">
        <v>9</v>
      </c>
      <c r="E519" s="17" t="s">
        <v>39</v>
      </c>
      <c r="F519" s="17" t="s">
        <v>30</v>
      </c>
      <c r="G519" s="18" t="s">
        <v>25</v>
      </c>
      <c r="H519" s="19">
        <v>44412</v>
      </c>
      <c r="I519" s="17" t="s">
        <v>18</v>
      </c>
      <c r="J519" s="18" t="s">
        <v>13</v>
      </c>
      <c r="K519" s="10">
        <v>2</v>
      </c>
      <c r="L519" s="18" t="str">
        <f t="shared" si="49"/>
        <v>overs short of target.</v>
      </c>
      <c r="M519" s="18" t="str">
        <f t="shared" si="50"/>
        <v>fined</v>
      </c>
      <c r="N519" s="10">
        <v>40</v>
      </c>
      <c r="O519" s="18" t="str">
        <f t="shared" si="51"/>
        <v>% of each player's match fee</v>
      </c>
      <c r="P519" s="18" t="str">
        <f t="shared" si="45"/>
        <v>PLUS</v>
      </c>
      <c r="Q519" s="14" t="s">
        <v>937</v>
      </c>
      <c r="R519" s="15" t="str">
        <f t="shared" si="46"/>
        <v>is to be fined</v>
      </c>
      <c r="S519" s="10">
        <v>40</v>
      </c>
      <c r="T519" s="17" t="str">
        <f t="shared" si="47"/>
        <v>% of his match fee</v>
      </c>
      <c r="U519" s="17" t="s">
        <v>946</v>
      </c>
    </row>
    <row r="520" spans="1:21" x14ac:dyDescent="0.3">
      <c r="A520" s="17" t="s">
        <v>947</v>
      </c>
      <c r="B520" s="11" t="s">
        <v>296</v>
      </c>
      <c r="C520" s="15" t="s">
        <v>216</v>
      </c>
      <c r="D520" s="10" t="s">
        <v>9</v>
      </c>
      <c r="E520" s="17" t="s">
        <v>8</v>
      </c>
      <c r="F520" s="17" t="s">
        <v>816</v>
      </c>
      <c r="G520" s="18" t="s">
        <v>185</v>
      </c>
      <c r="H520" s="19">
        <v>44519</v>
      </c>
      <c r="I520" s="17" t="s">
        <v>296</v>
      </c>
      <c r="J520" s="18" t="s">
        <v>13</v>
      </c>
      <c r="K520" s="10">
        <v>1</v>
      </c>
      <c r="L520" s="18" t="str">
        <f t="shared" si="49"/>
        <v>overs short of target.</v>
      </c>
      <c r="M520" s="18" t="str">
        <f t="shared" si="50"/>
        <v>fined</v>
      </c>
      <c r="N520" s="10">
        <v>20</v>
      </c>
      <c r="O520" s="18" t="str">
        <f t="shared" si="51"/>
        <v>% of each player's match fee</v>
      </c>
      <c r="P520" s="18" t="str">
        <f t="shared" si="45"/>
        <v>PLUS</v>
      </c>
      <c r="Q520" s="14" t="s">
        <v>948</v>
      </c>
      <c r="R520" s="15" t="str">
        <f t="shared" si="46"/>
        <v>is to be fined</v>
      </c>
      <c r="S520" s="10">
        <v>20</v>
      </c>
      <c r="T520" s="17" t="str">
        <f t="shared" si="47"/>
        <v>% of his match fee</v>
      </c>
    </row>
    <row r="521" spans="1:21" x14ac:dyDescent="0.3">
      <c r="A521" s="17" t="s">
        <v>949</v>
      </c>
      <c r="B521" s="11" t="s">
        <v>18</v>
      </c>
      <c r="C521" s="15" t="s">
        <v>34</v>
      </c>
      <c r="D521" s="10" t="s">
        <v>9</v>
      </c>
      <c r="E521" s="17" t="s">
        <v>19</v>
      </c>
      <c r="F521" s="17" t="s">
        <v>30</v>
      </c>
      <c r="G521" s="18" t="s">
        <v>37</v>
      </c>
      <c r="H521" s="19">
        <v>44541</v>
      </c>
      <c r="I521" s="17" t="s">
        <v>18</v>
      </c>
      <c r="J521" s="18" t="s">
        <v>13</v>
      </c>
      <c r="K521" s="10">
        <v>8</v>
      </c>
      <c r="L521" s="18" t="str">
        <f t="shared" si="49"/>
        <v>overs short of target.</v>
      </c>
      <c r="M521" s="18" t="str">
        <f t="shared" si="50"/>
        <v>fined</v>
      </c>
      <c r="N521" s="10">
        <v>100</v>
      </c>
      <c r="O521" s="18" t="str">
        <f t="shared" si="51"/>
        <v>% of each player's match fee</v>
      </c>
      <c r="P521" s="18" t="str">
        <f t="shared" si="45"/>
        <v>PLUS</v>
      </c>
      <c r="Q521" s="14" t="s">
        <v>937</v>
      </c>
      <c r="R521" s="15" t="str">
        <f t="shared" si="46"/>
        <v>is to be fined</v>
      </c>
      <c r="S521" s="10">
        <v>100</v>
      </c>
      <c r="T521" s="17" t="str">
        <f t="shared" si="47"/>
        <v>% of his match fee</v>
      </c>
      <c r="U521" s="17" t="s">
        <v>950</v>
      </c>
    </row>
    <row r="522" spans="1:21" x14ac:dyDescent="0.3">
      <c r="A522" s="17" t="s">
        <v>951</v>
      </c>
      <c r="B522" s="11" t="s">
        <v>49</v>
      </c>
      <c r="C522" s="15" t="s">
        <v>43</v>
      </c>
      <c r="D522" s="10" t="s">
        <v>9</v>
      </c>
      <c r="E522" s="17" t="s">
        <v>39</v>
      </c>
      <c r="F522" s="17" t="s">
        <v>30</v>
      </c>
      <c r="G522" s="18" t="s">
        <v>136</v>
      </c>
      <c r="H522" s="19">
        <v>44560</v>
      </c>
      <c r="I522" s="17" t="s">
        <v>49</v>
      </c>
      <c r="J522" s="18" t="s">
        <v>13</v>
      </c>
      <c r="K522" s="10">
        <v>1</v>
      </c>
      <c r="L522" s="18" t="str">
        <f t="shared" si="49"/>
        <v>overs short of target.</v>
      </c>
      <c r="M522" s="18" t="str">
        <f t="shared" si="50"/>
        <v>fined</v>
      </c>
      <c r="N522" s="10">
        <v>20</v>
      </c>
      <c r="O522" s="18" t="str">
        <f t="shared" si="51"/>
        <v>% of each player's match fee</v>
      </c>
      <c r="P522" s="18" t="str">
        <f t="shared" si="45"/>
        <v>PLUS</v>
      </c>
      <c r="Q522" s="14" t="s">
        <v>686</v>
      </c>
      <c r="R522" s="15" t="str">
        <f t="shared" si="46"/>
        <v>is to be fined</v>
      </c>
      <c r="S522" s="10">
        <v>20</v>
      </c>
      <c r="T522" s="17" t="str">
        <f t="shared" si="47"/>
        <v>% of his match fee</v>
      </c>
      <c r="U522" s="17" t="s">
        <v>952</v>
      </c>
    </row>
    <row r="523" spans="1:21" x14ac:dyDescent="0.3">
      <c r="A523" s="17" t="s">
        <v>953</v>
      </c>
      <c r="B523" s="11" t="s">
        <v>632</v>
      </c>
      <c r="C523" s="15" t="s">
        <v>35</v>
      </c>
      <c r="D523" s="10" t="s">
        <v>9</v>
      </c>
      <c r="E523" s="17" t="s">
        <v>491</v>
      </c>
      <c r="F523" s="17" t="s">
        <v>36</v>
      </c>
      <c r="G523" s="18" t="s">
        <v>247</v>
      </c>
      <c r="H523" s="19">
        <v>44569</v>
      </c>
      <c r="I523" s="17" t="s">
        <v>632</v>
      </c>
      <c r="J523" s="18" t="s">
        <v>13</v>
      </c>
      <c r="K523" s="10">
        <v>2</v>
      </c>
      <c r="L523" s="18" t="str">
        <f t="shared" si="49"/>
        <v>overs short of target.</v>
      </c>
      <c r="M523" s="18" t="str">
        <f t="shared" si="50"/>
        <v>fined</v>
      </c>
      <c r="N523" s="10">
        <v>40</v>
      </c>
      <c r="O523" s="18" t="str">
        <f t="shared" si="51"/>
        <v>% of each player's match fee</v>
      </c>
      <c r="P523" s="18" t="str">
        <f t="shared" si="45"/>
        <v>PLUS</v>
      </c>
      <c r="Q523" s="14" t="s">
        <v>954</v>
      </c>
      <c r="R523" s="15" t="str">
        <f t="shared" si="46"/>
        <v>is to be fined</v>
      </c>
      <c r="S523" s="10">
        <v>40</v>
      </c>
      <c r="T523" s="17" t="str">
        <f t="shared" si="47"/>
        <v>% of his match fee</v>
      </c>
      <c r="U523" s="17" t="s">
        <v>955</v>
      </c>
    </row>
    <row r="524" spans="1:21" x14ac:dyDescent="0.3">
      <c r="A524" s="17" t="s">
        <v>956</v>
      </c>
      <c r="B524" s="11" t="s">
        <v>42</v>
      </c>
      <c r="C524" s="15" t="s">
        <v>43</v>
      </c>
      <c r="D524" s="10" t="s">
        <v>424</v>
      </c>
      <c r="E524" s="17" t="s">
        <v>39</v>
      </c>
      <c r="F524" s="17" t="s">
        <v>36</v>
      </c>
      <c r="G524" s="18" t="s">
        <v>674</v>
      </c>
      <c r="H524" s="19">
        <v>44582</v>
      </c>
      <c r="I524" s="17" t="s">
        <v>42</v>
      </c>
      <c r="J524" s="18" t="s">
        <v>13</v>
      </c>
      <c r="K524" s="10">
        <v>1</v>
      </c>
      <c r="L524" s="18" t="str">
        <f t="shared" si="49"/>
        <v>overs short of target.</v>
      </c>
      <c r="M524" s="18" t="str">
        <f t="shared" si="50"/>
        <v>fined</v>
      </c>
      <c r="N524" s="10">
        <v>20</v>
      </c>
      <c r="O524" s="18" t="str">
        <f t="shared" si="51"/>
        <v>% of each player's match fee</v>
      </c>
      <c r="P524" s="18" t="str">
        <f t="shared" si="45"/>
        <v>PLUS</v>
      </c>
      <c r="Q524" s="14" t="s">
        <v>935</v>
      </c>
      <c r="R524" s="15" t="str">
        <f t="shared" si="46"/>
        <v>is to be fined</v>
      </c>
      <c r="S524" s="10">
        <v>20</v>
      </c>
      <c r="T524" s="17" t="str">
        <f t="shared" si="47"/>
        <v>% of his match fee</v>
      </c>
    </row>
    <row r="525" spans="1:21" x14ac:dyDescent="0.3">
      <c r="A525" s="17" t="s">
        <v>957</v>
      </c>
      <c r="B525" s="11" t="s">
        <v>49</v>
      </c>
      <c r="C525" s="15" t="s">
        <v>43</v>
      </c>
      <c r="D525" s="10" t="s">
        <v>424</v>
      </c>
      <c r="E525" s="17" t="s">
        <v>39</v>
      </c>
      <c r="F525" s="17" t="s">
        <v>36</v>
      </c>
      <c r="G525" s="18" t="s">
        <v>64</v>
      </c>
      <c r="H525" s="19">
        <v>44584</v>
      </c>
      <c r="I525" s="17" t="s">
        <v>49</v>
      </c>
      <c r="J525" s="18" t="s">
        <v>13</v>
      </c>
      <c r="K525" s="10">
        <v>2</v>
      </c>
      <c r="L525" s="18" t="str">
        <f t="shared" si="49"/>
        <v>overs short of target.</v>
      </c>
      <c r="M525" s="18" t="str">
        <f t="shared" si="50"/>
        <v>fined</v>
      </c>
      <c r="N525" s="10">
        <v>40</v>
      </c>
      <c r="O525" s="18" t="str">
        <f t="shared" si="51"/>
        <v>% of each player's match fee</v>
      </c>
      <c r="P525" s="18" t="str">
        <f t="shared" si="45"/>
        <v>PLUS</v>
      </c>
      <c r="Q525" s="14" t="s">
        <v>958</v>
      </c>
      <c r="R525" s="15" t="str">
        <f t="shared" si="46"/>
        <v>is to be fined</v>
      </c>
      <c r="S525" s="10">
        <v>40</v>
      </c>
      <c r="T525" s="17" t="str">
        <f t="shared" si="47"/>
        <v>% of his match fee</v>
      </c>
    </row>
    <row r="526" spans="1:21" x14ac:dyDescent="0.3">
      <c r="A526" s="17" t="s">
        <v>959</v>
      </c>
      <c r="B526" s="11" t="s">
        <v>61</v>
      </c>
      <c r="C526" s="15" t="s">
        <v>34</v>
      </c>
      <c r="D526" s="10" t="s">
        <v>9</v>
      </c>
      <c r="E526" s="17" t="s">
        <v>10</v>
      </c>
      <c r="F526" s="17" t="s">
        <v>816</v>
      </c>
      <c r="G526" s="18" t="s">
        <v>111</v>
      </c>
      <c r="H526" s="19">
        <v>44605</v>
      </c>
      <c r="I526" s="17" t="s">
        <v>61</v>
      </c>
      <c r="J526" s="18" t="s">
        <v>13</v>
      </c>
      <c r="K526" s="10">
        <v>1</v>
      </c>
      <c r="L526" s="18" t="str">
        <f t="shared" si="49"/>
        <v>overs short of target.</v>
      </c>
      <c r="M526" s="18" t="str">
        <f t="shared" si="50"/>
        <v>fined</v>
      </c>
      <c r="N526" s="10">
        <v>20</v>
      </c>
      <c r="O526" s="18" t="str">
        <f t="shared" si="51"/>
        <v>% of each player's match fee</v>
      </c>
      <c r="P526" s="18" t="str">
        <f t="shared" si="45"/>
        <v>PLUS</v>
      </c>
      <c r="Q526" s="14" t="s">
        <v>941</v>
      </c>
      <c r="R526" s="15" t="str">
        <f t="shared" si="46"/>
        <v>is to be fined</v>
      </c>
      <c r="S526" s="10">
        <v>20</v>
      </c>
      <c r="T526" s="17" t="str">
        <f t="shared" si="47"/>
        <v>% of his match fee</v>
      </c>
    </row>
    <row r="527" spans="1:21" x14ac:dyDescent="0.3">
      <c r="A527" s="17" t="s">
        <v>960</v>
      </c>
      <c r="B527" s="11" t="s">
        <v>33</v>
      </c>
      <c r="C527" s="15" t="s">
        <v>35</v>
      </c>
      <c r="D527" s="10" t="s">
        <v>9</v>
      </c>
      <c r="E527" s="17" t="s">
        <v>19</v>
      </c>
      <c r="F527" s="17" t="s">
        <v>30</v>
      </c>
      <c r="G527" s="18" t="s">
        <v>251</v>
      </c>
      <c r="H527" s="19">
        <v>44632</v>
      </c>
      <c r="I527" s="17" t="s">
        <v>33</v>
      </c>
      <c r="J527" s="18" t="s">
        <v>13</v>
      </c>
      <c r="K527" s="10">
        <v>2</v>
      </c>
      <c r="L527" s="18" t="str">
        <f t="shared" si="49"/>
        <v>overs short of target.</v>
      </c>
      <c r="M527" s="18" t="str">
        <f t="shared" si="50"/>
        <v>fined</v>
      </c>
      <c r="N527" s="10">
        <v>40</v>
      </c>
      <c r="O527" s="18" t="str">
        <f t="shared" si="51"/>
        <v>% of each player's match fee</v>
      </c>
      <c r="P527" s="18" t="str">
        <f t="shared" si="45"/>
        <v>PLUS</v>
      </c>
      <c r="Q527" s="14" t="s">
        <v>841</v>
      </c>
      <c r="R527" s="15" t="str">
        <f t="shared" si="46"/>
        <v>is to be fined</v>
      </c>
      <c r="S527" s="10">
        <v>40</v>
      </c>
      <c r="T527" s="17" t="str">
        <f t="shared" si="47"/>
        <v>% of his match fee</v>
      </c>
      <c r="U527" s="17" t="s">
        <v>961</v>
      </c>
    </row>
    <row r="528" spans="1:21" x14ac:dyDescent="0.3">
      <c r="A528" s="17" t="s">
        <v>962</v>
      </c>
      <c r="B528" s="11" t="s">
        <v>61</v>
      </c>
      <c r="C528" s="15" t="s">
        <v>963</v>
      </c>
      <c r="D528" s="10" t="s">
        <v>9</v>
      </c>
      <c r="E528" s="17" t="s">
        <v>34</v>
      </c>
      <c r="F528" s="17" t="s">
        <v>816</v>
      </c>
      <c r="G528" s="18" t="s">
        <v>55</v>
      </c>
      <c r="H528" s="19">
        <v>44721</v>
      </c>
      <c r="I528" s="17" t="s">
        <v>61</v>
      </c>
      <c r="J528" s="18" t="s">
        <v>13</v>
      </c>
      <c r="K528" s="10">
        <v>2</v>
      </c>
      <c r="L528" s="18" t="str">
        <f t="shared" si="49"/>
        <v>overs short of target.</v>
      </c>
      <c r="M528" s="18" t="str">
        <f t="shared" si="50"/>
        <v>fined</v>
      </c>
      <c r="O528" s="18" t="str">
        <f t="shared" si="51"/>
        <v>% of each player's match fee</v>
      </c>
      <c r="P528" s="18" t="str">
        <f t="shared" si="45"/>
        <v>PLUS</v>
      </c>
      <c r="Q528" s="14" t="s">
        <v>941</v>
      </c>
      <c r="R528" s="15" t="str">
        <f t="shared" si="46"/>
        <v>is to be fined</v>
      </c>
      <c r="S528" s="10">
        <v>40</v>
      </c>
      <c r="T528" s="17" t="str">
        <f t="shared" si="47"/>
        <v>% of his match fee</v>
      </c>
    </row>
    <row r="529" spans="1:21" x14ac:dyDescent="0.3">
      <c r="A529" s="17" t="s">
        <v>964</v>
      </c>
      <c r="B529" s="11" t="s">
        <v>18</v>
      </c>
      <c r="C529" s="15" t="s">
        <v>750</v>
      </c>
      <c r="D529" s="10" t="s">
        <v>424</v>
      </c>
      <c r="E529" s="17" t="s">
        <v>29</v>
      </c>
      <c r="F529" s="17" t="s">
        <v>30</v>
      </c>
      <c r="G529" s="18" t="s">
        <v>25</v>
      </c>
      <c r="H529" s="19">
        <v>44723</v>
      </c>
      <c r="I529" s="17" t="s">
        <v>18</v>
      </c>
      <c r="J529" s="18" t="s">
        <v>13</v>
      </c>
      <c r="K529" s="10">
        <v>2</v>
      </c>
      <c r="L529" s="18" t="str">
        <f t="shared" si="49"/>
        <v>overs short of target.</v>
      </c>
      <c r="M529" s="18" t="str">
        <f t="shared" si="50"/>
        <v>fined</v>
      </c>
      <c r="N529" s="10">
        <v>20</v>
      </c>
      <c r="O529" s="18" t="str">
        <f t="shared" si="51"/>
        <v>% of each player's match fee</v>
      </c>
      <c r="P529" s="18" t="str">
        <f t="shared" si="45"/>
        <v>PLUS</v>
      </c>
      <c r="Q529" s="14" t="s">
        <v>965</v>
      </c>
      <c r="R529" s="15" t="str">
        <f t="shared" si="46"/>
        <v>is to be fined</v>
      </c>
      <c r="S529" s="10">
        <f>IF(N529&lt;&gt;0,N529*2,"")</f>
        <v>40</v>
      </c>
      <c r="T529" s="17" t="str">
        <f t="shared" si="47"/>
        <v>% of his match fee</v>
      </c>
      <c r="U529" s="17" t="s">
        <v>946</v>
      </c>
    </row>
    <row r="530" spans="1:21" x14ac:dyDescent="0.3">
      <c r="A530" s="17" t="s">
        <v>966</v>
      </c>
      <c r="B530" s="11" t="s">
        <v>738</v>
      </c>
      <c r="C530" s="15" t="s">
        <v>738</v>
      </c>
      <c r="D530" s="10" t="s">
        <v>9</v>
      </c>
      <c r="E530" s="17" t="s">
        <v>967</v>
      </c>
      <c r="F530" s="17" t="s">
        <v>36</v>
      </c>
      <c r="G530" s="18" t="s">
        <v>968</v>
      </c>
      <c r="H530" s="19">
        <v>44723</v>
      </c>
      <c r="I530" s="17" t="s">
        <v>738</v>
      </c>
      <c r="J530" s="18" t="s">
        <v>13</v>
      </c>
      <c r="K530" s="10">
        <v>3</v>
      </c>
      <c r="L530" s="18" t="str">
        <f t="shared" si="49"/>
        <v>overs short of target.</v>
      </c>
      <c r="M530" s="18" t="str">
        <f t="shared" si="50"/>
        <v>fined</v>
      </c>
      <c r="N530" s="10">
        <v>60</v>
      </c>
      <c r="O530" s="18" t="str">
        <f t="shared" si="51"/>
        <v>% of each player's match fee</v>
      </c>
      <c r="P530" s="18" t="str">
        <f t="shared" si="45"/>
        <v>PLUS</v>
      </c>
      <c r="Q530" s="14" t="s">
        <v>969</v>
      </c>
      <c r="R530" s="15" t="str">
        <f t="shared" si="46"/>
        <v>is to be fined</v>
      </c>
      <c r="S530" s="10">
        <v>60</v>
      </c>
      <c r="T530" s="17" t="str">
        <f t="shared" si="47"/>
        <v>% of his match fee</v>
      </c>
    </row>
    <row r="531" spans="1:21" x14ac:dyDescent="0.3">
      <c r="A531" s="17" t="s">
        <v>970</v>
      </c>
      <c r="B531" s="11" t="s">
        <v>49</v>
      </c>
      <c r="C531" s="15" t="s">
        <v>35</v>
      </c>
      <c r="D531" s="10" t="s">
        <v>9</v>
      </c>
      <c r="E531" s="17" t="s">
        <v>39</v>
      </c>
      <c r="F531" s="17" t="s">
        <v>36</v>
      </c>
      <c r="G531" s="18" t="s">
        <v>51</v>
      </c>
      <c r="H531" s="19">
        <v>44735</v>
      </c>
      <c r="I531" s="17" t="s">
        <v>971</v>
      </c>
      <c r="J531" s="18" t="s">
        <v>13</v>
      </c>
      <c r="K531" s="10">
        <v>1</v>
      </c>
      <c r="L531" s="18" t="str">
        <f t="shared" si="49"/>
        <v>overs short of target.</v>
      </c>
      <c r="M531" s="18" t="str">
        <f t="shared" si="50"/>
        <v>fined</v>
      </c>
      <c r="N531" s="10">
        <v>20</v>
      </c>
      <c r="O531" s="18" t="str">
        <f t="shared" si="51"/>
        <v>% of each player's match fee</v>
      </c>
      <c r="P531" s="18" t="str">
        <f t="shared" si="45"/>
        <v>PLUS</v>
      </c>
      <c r="Q531" s="14" t="s">
        <v>972</v>
      </c>
      <c r="R531" s="15" t="str">
        <f t="shared" si="46"/>
        <v>is to be fined</v>
      </c>
      <c r="S531" s="10">
        <v>20</v>
      </c>
      <c r="T531" s="17" t="str">
        <f t="shared" si="47"/>
        <v>% of his match fee</v>
      </c>
    </row>
    <row r="532" spans="1:21" x14ac:dyDescent="0.3">
      <c r="A532" s="17" t="s">
        <v>973</v>
      </c>
      <c r="B532" s="11" t="s">
        <v>33</v>
      </c>
      <c r="C532" s="15" t="s">
        <v>35</v>
      </c>
      <c r="D532" s="10" t="s">
        <v>9</v>
      </c>
      <c r="E532" s="17" t="s">
        <v>39</v>
      </c>
      <c r="F532" s="17" t="s">
        <v>36</v>
      </c>
      <c r="G532" s="18" t="s">
        <v>51</v>
      </c>
      <c r="H532" s="19">
        <v>44766</v>
      </c>
      <c r="I532" s="17" t="s">
        <v>33</v>
      </c>
      <c r="J532" s="18" t="s">
        <v>13</v>
      </c>
      <c r="K532" s="10">
        <v>3</v>
      </c>
      <c r="L532" s="18" t="str">
        <f t="shared" si="49"/>
        <v>overs short of target.</v>
      </c>
      <c r="M532" s="18" t="str">
        <f t="shared" si="50"/>
        <v>fined</v>
      </c>
      <c r="N532" s="10">
        <v>60</v>
      </c>
      <c r="O532" s="18" t="str">
        <f t="shared" si="51"/>
        <v>% of each player's match fee</v>
      </c>
      <c r="P532" s="18" t="str">
        <f t="shared" si="45"/>
        <v>PLUS</v>
      </c>
      <c r="Q532" s="14" t="s">
        <v>974</v>
      </c>
      <c r="R532" s="15" t="str">
        <f t="shared" si="46"/>
        <v>is to be fined</v>
      </c>
      <c r="S532" s="10">
        <v>60</v>
      </c>
      <c r="T532" s="17" t="str">
        <f t="shared" si="47"/>
        <v>% of his match fee</v>
      </c>
    </row>
    <row r="533" spans="1:21" x14ac:dyDescent="0.3">
      <c r="A533" s="17" t="s">
        <v>975</v>
      </c>
      <c r="B533" s="11" t="s">
        <v>296</v>
      </c>
      <c r="C533" s="15" t="s">
        <v>75</v>
      </c>
      <c r="D533" s="10" t="s">
        <v>9</v>
      </c>
      <c r="E533" s="17" t="s">
        <v>677</v>
      </c>
      <c r="F533" s="17" t="s">
        <v>36</v>
      </c>
      <c r="G533" s="18" t="s">
        <v>76</v>
      </c>
      <c r="H533" s="19">
        <v>44780</v>
      </c>
      <c r="I533" s="17" t="s">
        <v>296</v>
      </c>
      <c r="J533" s="18" t="s">
        <v>13</v>
      </c>
      <c r="K533" s="10">
        <v>2</v>
      </c>
      <c r="L533" s="18" t="str">
        <f t="shared" si="49"/>
        <v>overs short of target.</v>
      </c>
      <c r="M533" s="18" t="str">
        <f t="shared" si="50"/>
        <v>fined</v>
      </c>
      <c r="N533" s="10">
        <v>40</v>
      </c>
      <c r="O533" s="18" t="str">
        <f t="shared" si="51"/>
        <v>% of each player's match fee</v>
      </c>
      <c r="P533" s="18" t="str">
        <f t="shared" si="45"/>
        <v>PLUS</v>
      </c>
      <c r="Q533" s="14" t="s">
        <v>890</v>
      </c>
      <c r="R533" s="15" t="str">
        <f t="shared" si="46"/>
        <v>is to be fined</v>
      </c>
      <c r="S533" s="10">
        <v>40</v>
      </c>
      <c r="T533" s="17" t="str">
        <f t="shared" si="47"/>
        <v>% of his match fee</v>
      </c>
    </row>
    <row r="534" spans="1:21" x14ac:dyDescent="0.3">
      <c r="A534" s="17" t="s">
        <v>976</v>
      </c>
      <c r="B534" s="11" t="s">
        <v>33</v>
      </c>
      <c r="C534" s="15" t="s">
        <v>35</v>
      </c>
      <c r="D534" s="10" t="s">
        <v>9</v>
      </c>
      <c r="E534" s="17" t="s">
        <v>29</v>
      </c>
      <c r="F534" s="17" t="s">
        <v>36</v>
      </c>
      <c r="G534" s="18" t="s">
        <v>53</v>
      </c>
      <c r="H534" s="19">
        <v>44794</v>
      </c>
      <c r="I534" s="17" t="s">
        <v>33</v>
      </c>
      <c r="J534" s="18" t="s">
        <v>13</v>
      </c>
      <c r="K534" s="10">
        <v>2</v>
      </c>
      <c r="L534" s="18" t="str">
        <f t="shared" si="49"/>
        <v>overs short of target.</v>
      </c>
      <c r="M534" s="18" t="str">
        <f t="shared" si="50"/>
        <v>fined</v>
      </c>
      <c r="N534" s="10">
        <v>40</v>
      </c>
      <c r="O534" s="18" t="str">
        <f t="shared" si="51"/>
        <v>% of each player's match fee</v>
      </c>
      <c r="P534" s="18" t="str">
        <f t="shared" si="45"/>
        <v>PLUS</v>
      </c>
      <c r="Q534" s="14" t="s">
        <v>974</v>
      </c>
      <c r="R534" s="15" t="str">
        <f t="shared" si="46"/>
        <v>is to be fined</v>
      </c>
      <c r="S534" s="10">
        <v>40</v>
      </c>
      <c r="T534" s="17" t="str">
        <f t="shared" si="47"/>
        <v>% of his match fee</v>
      </c>
      <c r="U534" s="17" t="s">
        <v>977</v>
      </c>
    </row>
    <row r="535" spans="1:21" x14ac:dyDescent="0.3">
      <c r="A535" s="17" t="s">
        <v>978</v>
      </c>
      <c r="B535" s="11" t="s">
        <v>49</v>
      </c>
      <c r="C535" s="15" t="s">
        <v>979</v>
      </c>
      <c r="D535" s="10" t="s">
        <v>9</v>
      </c>
      <c r="E535" s="17" t="s">
        <v>980</v>
      </c>
      <c r="F535" s="17" t="s">
        <v>816</v>
      </c>
      <c r="G535" s="18" t="s">
        <v>588</v>
      </c>
      <c r="H535" s="19">
        <v>44801</v>
      </c>
      <c r="I535" s="17" t="s">
        <v>49</v>
      </c>
      <c r="J535" s="18" t="s">
        <v>13</v>
      </c>
      <c r="K535" s="10">
        <v>2</v>
      </c>
      <c r="L535" s="18" t="str">
        <f t="shared" si="49"/>
        <v>overs short of target.</v>
      </c>
      <c r="M535" s="18" t="str">
        <f t="shared" si="50"/>
        <v>fined</v>
      </c>
      <c r="N535" s="10">
        <v>40</v>
      </c>
      <c r="O535" s="18" t="str">
        <f t="shared" si="51"/>
        <v>% of each player's match fee</v>
      </c>
      <c r="P535" s="18" t="str">
        <f t="shared" si="45"/>
        <v>PLUS</v>
      </c>
      <c r="Q535" s="14" t="s">
        <v>906</v>
      </c>
      <c r="R535" s="15" t="str">
        <f t="shared" si="46"/>
        <v>is to be fined</v>
      </c>
      <c r="S535" s="10">
        <v>40</v>
      </c>
      <c r="T535" s="17" t="str">
        <f t="shared" si="47"/>
        <v>% of his match fee</v>
      </c>
    </row>
    <row r="536" spans="1:21" x14ac:dyDescent="0.3">
      <c r="A536" s="17" t="s">
        <v>981</v>
      </c>
      <c r="B536" s="11" t="s">
        <v>7</v>
      </c>
      <c r="C536" s="15" t="s">
        <v>979</v>
      </c>
      <c r="D536" s="10" t="s">
        <v>9</v>
      </c>
      <c r="E536" s="17" t="s">
        <v>980</v>
      </c>
      <c r="F536" s="17" t="s">
        <v>816</v>
      </c>
      <c r="G536" s="18" t="s">
        <v>588</v>
      </c>
      <c r="H536" s="19">
        <v>44801</v>
      </c>
      <c r="I536" s="17" t="s">
        <v>7</v>
      </c>
      <c r="J536" s="18" t="s">
        <v>13</v>
      </c>
      <c r="K536" s="10">
        <v>2</v>
      </c>
      <c r="L536" s="18" t="str">
        <f t="shared" si="49"/>
        <v>overs short of target.</v>
      </c>
      <c r="M536" s="18" t="str">
        <f t="shared" si="50"/>
        <v>fined</v>
      </c>
      <c r="N536" s="10">
        <v>40</v>
      </c>
      <c r="O536" s="18" t="str">
        <f t="shared" si="51"/>
        <v>% of each player's match fee</v>
      </c>
      <c r="P536" s="18" t="str">
        <f t="shared" si="45"/>
        <v>PLUS</v>
      </c>
      <c r="Q536" s="14" t="s">
        <v>982</v>
      </c>
      <c r="R536" s="15" t="str">
        <f t="shared" si="46"/>
        <v>is to be fined</v>
      </c>
      <c r="S536" s="10">
        <v>40</v>
      </c>
      <c r="T536" s="17" t="str">
        <f t="shared" si="47"/>
        <v>% of his match fee</v>
      </c>
    </row>
    <row r="537" spans="1:21" x14ac:dyDescent="0.3">
      <c r="A537" s="17" t="s">
        <v>983</v>
      </c>
      <c r="B537" s="11" t="s">
        <v>85</v>
      </c>
      <c r="C537" s="15" t="s">
        <v>984</v>
      </c>
      <c r="D537" s="10" t="s">
        <v>9</v>
      </c>
      <c r="E537" s="17" t="s">
        <v>750</v>
      </c>
      <c r="F537" s="17" t="s">
        <v>36</v>
      </c>
      <c r="G537" s="18" t="s">
        <v>83</v>
      </c>
      <c r="H537" s="19">
        <v>44882</v>
      </c>
      <c r="I537" s="17" t="s">
        <v>85</v>
      </c>
      <c r="J537" s="18" t="s">
        <v>13</v>
      </c>
      <c r="K537" s="10">
        <v>2</v>
      </c>
      <c r="L537" s="18" t="str">
        <f t="shared" si="49"/>
        <v>overs short of target.</v>
      </c>
      <c r="M537" s="18" t="str">
        <f t="shared" si="50"/>
        <v>fined</v>
      </c>
      <c r="N537" s="10">
        <v>40</v>
      </c>
      <c r="O537" s="18" t="str">
        <f t="shared" si="51"/>
        <v>% of each player's match fee</v>
      </c>
      <c r="P537" s="18" t="str">
        <f t="shared" si="45"/>
        <v>PLUS</v>
      </c>
      <c r="Q537" s="14" t="s">
        <v>985</v>
      </c>
      <c r="R537" s="15" t="str">
        <f t="shared" si="46"/>
        <v>is to be fined</v>
      </c>
      <c r="S537" s="10">
        <v>40</v>
      </c>
      <c r="T537" s="17" t="str">
        <f t="shared" si="47"/>
        <v>% of his match fee</v>
      </c>
    </row>
    <row r="538" spans="1:21" x14ac:dyDescent="0.3">
      <c r="A538" s="17" t="s">
        <v>1046</v>
      </c>
      <c r="B538" s="11" t="s">
        <v>49</v>
      </c>
      <c r="C538" s="15" t="s">
        <v>216</v>
      </c>
      <c r="D538" s="10" t="s">
        <v>9</v>
      </c>
      <c r="E538" s="17" t="s">
        <v>979</v>
      </c>
      <c r="F538" s="17" t="s">
        <v>36</v>
      </c>
      <c r="G538" s="18" t="s">
        <v>1047</v>
      </c>
      <c r="H538" s="19">
        <v>44899</v>
      </c>
      <c r="I538" s="17" t="s">
        <v>49</v>
      </c>
      <c r="J538" s="18" t="s">
        <v>13</v>
      </c>
      <c r="K538" s="10">
        <v>4</v>
      </c>
      <c r="L538" s="18" t="str">
        <f t="shared" si="49"/>
        <v>overs short of target.</v>
      </c>
      <c r="M538" s="18" t="str">
        <f t="shared" si="50"/>
        <v>fined</v>
      </c>
      <c r="N538" s="10">
        <v>80</v>
      </c>
      <c r="O538" s="18" t="str">
        <f t="shared" si="51"/>
        <v>% of each player's match fee</v>
      </c>
      <c r="P538" s="18" t="str">
        <f t="shared" si="45"/>
        <v>PLUS</v>
      </c>
      <c r="Q538" s="14" t="s">
        <v>906</v>
      </c>
      <c r="R538" s="15" t="str">
        <f t="shared" si="46"/>
        <v>is to be fined</v>
      </c>
      <c r="S538" s="10">
        <v>80</v>
      </c>
      <c r="T538" s="17" t="str">
        <f t="shared" si="47"/>
        <v>% of his match fee</v>
      </c>
    </row>
    <row r="539" spans="1:21" x14ac:dyDescent="0.3">
      <c r="A539" s="17" t="s">
        <v>1050</v>
      </c>
      <c r="B539" s="11" t="s">
        <v>49</v>
      </c>
      <c r="C539" s="15" t="s">
        <v>39</v>
      </c>
      <c r="D539" s="10" t="s">
        <v>9</v>
      </c>
      <c r="E539" s="17" t="s">
        <v>29</v>
      </c>
      <c r="F539" s="17" t="s">
        <v>36</v>
      </c>
      <c r="G539" s="18" t="s">
        <v>1051</v>
      </c>
      <c r="H539" s="19">
        <v>44944</v>
      </c>
      <c r="I539" s="17" t="s">
        <v>49</v>
      </c>
      <c r="J539" s="18" t="s">
        <v>13</v>
      </c>
      <c r="K539" s="10">
        <v>3</v>
      </c>
      <c r="L539" s="18" t="str">
        <f t="shared" si="49"/>
        <v>overs short of target.</v>
      </c>
      <c r="M539" s="18" t="str">
        <f t="shared" si="50"/>
        <v>fined</v>
      </c>
      <c r="N539" s="10">
        <v>60</v>
      </c>
      <c r="O539" s="18" t="str">
        <f t="shared" si="51"/>
        <v>% of each player's match fee</v>
      </c>
      <c r="P539" s="18" t="str">
        <f t="shared" ref="P539:P601" si="52">IF(B539&lt;&gt;"","PLUS","")</f>
        <v>PLUS</v>
      </c>
      <c r="Q539" s="14" t="s">
        <v>906</v>
      </c>
      <c r="R539" s="15" t="str">
        <f t="shared" ref="R539:R601" si="53">IF(B539&lt;&gt;"","is to be fined","")</f>
        <v>is to be fined</v>
      </c>
      <c r="S539" s="10">
        <v>60</v>
      </c>
      <c r="T539" s="17" t="str">
        <f t="shared" ref="T539:T601" si="54">IF(B539&lt;&gt;"","% of his match fee","")</f>
        <v>% of his match fee</v>
      </c>
    </row>
    <row r="540" spans="1:21" x14ac:dyDescent="0.3">
      <c r="A540" s="17" t="s">
        <v>1052</v>
      </c>
      <c r="B540" s="11" t="s">
        <v>42</v>
      </c>
      <c r="C540" s="15" t="s">
        <v>43</v>
      </c>
      <c r="D540" s="10" t="s">
        <v>9</v>
      </c>
      <c r="E540" s="17" t="s">
        <v>19</v>
      </c>
      <c r="F540" s="17" t="s">
        <v>36</v>
      </c>
      <c r="G540" s="18" t="s">
        <v>174</v>
      </c>
      <c r="H540" s="19">
        <v>44958</v>
      </c>
      <c r="I540" s="17" t="s">
        <v>42</v>
      </c>
      <c r="J540" s="18" t="s">
        <v>13</v>
      </c>
      <c r="K540" s="10">
        <v>1</v>
      </c>
      <c r="L540" s="18" t="str">
        <f t="shared" si="49"/>
        <v>overs short of target.</v>
      </c>
      <c r="M540" s="18" t="str">
        <f t="shared" si="50"/>
        <v>fined</v>
      </c>
      <c r="N540" s="10">
        <v>20</v>
      </c>
      <c r="O540" s="18" t="str">
        <f t="shared" si="51"/>
        <v>% of each player's match fee</v>
      </c>
      <c r="P540" s="18" t="str">
        <f t="shared" si="52"/>
        <v>PLUS</v>
      </c>
      <c r="Q540" s="14" t="s">
        <v>935</v>
      </c>
      <c r="R540" s="15" t="str">
        <f t="shared" si="53"/>
        <v>is to be fined</v>
      </c>
      <c r="S540" s="10">
        <v>20</v>
      </c>
      <c r="T540" s="17" t="str">
        <f t="shared" si="54"/>
        <v>% of his match fee</v>
      </c>
      <c r="U540" s="17" t="s">
        <v>933</v>
      </c>
    </row>
    <row r="541" spans="1:21" x14ac:dyDescent="0.3">
      <c r="A541" s="17" t="s">
        <v>1053</v>
      </c>
      <c r="B541" s="11" t="s">
        <v>691</v>
      </c>
      <c r="C541" s="15" t="s">
        <v>691</v>
      </c>
      <c r="D541" s="10" t="s">
        <v>9</v>
      </c>
      <c r="E541" s="17" t="s">
        <v>1054</v>
      </c>
      <c r="F541" s="17" t="s">
        <v>816</v>
      </c>
      <c r="G541" s="18" t="s">
        <v>509</v>
      </c>
      <c r="H541" s="19">
        <v>44976</v>
      </c>
      <c r="I541" s="17" t="s">
        <v>691</v>
      </c>
      <c r="J541" s="18" t="s">
        <v>13</v>
      </c>
      <c r="K541" s="10">
        <v>1</v>
      </c>
      <c r="L541" s="18" t="str">
        <f t="shared" si="49"/>
        <v>overs short of target.</v>
      </c>
      <c r="M541" s="18" t="str">
        <f t="shared" si="50"/>
        <v>fined</v>
      </c>
      <c r="N541" s="10">
        <v>20</v>
      </c>
      <c r="O541" s="18" t="str">
        <f t="shared" si="51"/>
        <v>% of each player's match fee</v>
      </c>
      <c r="P541" s="18" t="str">
        <f t="shared" si="52"/>
        <v>PLUS</v>
      </c>
      <c r="Q541" s="14" t="s">
        <v>1055</v>
      </c>
      <c r="R541" s="15" t="str">
        <f t="shared" si="53"/>
        <v>is to be fined</v>
      </c>
      <c r="S541" s="10">
        <v>20</v>
      </c>
      <c r="T541" s="17" t="str">
        <f t="shared" si="54"/>
        <v>% of his match fee</v>
      </c>
    </row>
    <row r="542" spans="1:21" x14ac:dyDescent="0.3">
      <c r="A542" s="17" t="s">
        <v>1056</v>
      </c>
      <c r="B542" s="11" t="s">
        <v>61</v>
      </c>
      <c r="C542" s="15" t="s">
        <v>10</v>
      </c>
      <c r="D542" s="10" t="s">
        <v>9</v>
      </c>
      <c r="E542" s="17" t="s">
        <v>29</v>
      </c>
      <c r="F542" s="17" t="s">
        <v>36</v>
      </c>
      <c r="G542" s="18" t="s">
        <v>716</v>
      </c>
      <c r="H542" s="19">
        <v>45010</v>
      </c>
      <c r="I542" s="17" t="s">
        <v>61</v>
      </c>
      <c r="J542" s="18" t="s">
        <v>13</v>
      </c>
      <c r="K542" s="10">
        <v>1</v>
      </c>
      <c r="L542" s="18" t="str">
        <f t="shared" si="49"/>
        <v>overs short of target.</v>
      </c>
      <c r="M542" s="18" t="str">
        <f t="shared" si="50"/>
        <v>fined</v>
      </c>
      <c r="N542" s="10">
        <v>20</v>
      </c>
      <c r="O542" s="18" t="str">
        <f t="shared" si="51"/>
        <v>% of each player's match fee</v>
      </c>
      <c r="P542" s="18" t="str">
        <f t="shared" si="52"/>
        <v>PLUS</v>
      </c>
      <c r="Q542" s="14" t="s">
        <v>941</v>
      </c>
      <c r="R542" s="15" t="str">
        <f t="shared" si="53"/>
        <v>is to be fined</v>
      </c>
      <c r="S542" s="10">
        <v>20</v>
      </c>
      <c r="T542" s="17" t="str">
        <f t="shared" si="54"/>
        <v>% of his match fee</v>
      </c>
      <c r="U542" s="17" t="s">
        <v>942</v>
      </c>
    </row>
    <row r="543" spans="1:21" x14ac:dyDescent="0.3">
      <c r="A543" s="17" t="s">
        <v>1057</v>
      </c>
      <c r="B543" s="11" t="s">
        <v>738</v>
      </c>
      <c r="C543" s="15" t="s">
        <v>738</v>
      </c>
      <c r="D543" s="10" t="s">
        <v>9</v>
      </c>
      <c r="E543" s="17" t="s">
        <v>1058</v>
      </c>
      <c r="F543" s="18" t="s">
        <v>1059</v>
      </c>
      <c r="G543" s="18" t="s">
        <v>825</v>
      </c>
      <c r="H543" s="19">
        <v>45014</v>
      </c>
      <c r="I543" s="17" t="s">
        <v>738</v>
      </c>
      <c r="J543" s="18" t="s">
        <v>13</v>
      </c>
      <c r="K543" s="10">
        <v>3</v>
      </c>
      <c r="L543" s="18" t="str">
        <f t="shared" si="49"/>
        <v>overs short of target.</v>
      </c>
      <c r="M543" s="18" t="str">
        <f t="shared" si="50"/>
        <v>fined</v>
      </c>
      <c r="N543" s="10">
        <v>60</v>
      </c>
      <c r="O543" s="18" t="str">
        <f t="shared" si="51"/>
        <v>% of each player's match fee</v>
      </c>
      <c r="P543" s="18" t="str">
        <f t="shared" si="52"/>
        <v>PLUS</v>
      </c>
      <c r="Q543" s="14" t="s">
        <v>969</v>
      </c>
      <c r="R543" s="15" t="str">
        <f t="shared" si="53"/>
        <v>is to be fined</v>
      </c>
      <c r="S543" s="10">
        <v>60</v>
      </c>
      <c r="T543" s="17" t="str">
        <f t="shared" si="54"/>
        <v>% of his match fee</v>
      </c>
    </row>
    <row r="544" spans="1:21" x14ac:dyDescent="0.3">
      <c r="A544" s="17" t="s">
        <v>1060</v>
      </c>
      <c r="B544" s="11" t="s">
        <v>691</v>
      </c>
      <c r="C544" s="15" t="s">
        <v>1061</v>
      </c>
      <c r="D544" s="10" t="s">
        <v>9</v>
      </c>
      <c r="E544" s="17" t="s">
        <v>691</v>
      </c>
      <c r="F544" s="18" t="s">
        <v>1059</v>
      </c>
      <c r="G544" s="18" t="s">
        <v>825</v>
      </c>
      <c r="H544" s="19">
        <v>45018</v>
      </c>
      <c r="I544" s="17" t="s">
        <v>691</v>
      </c>
      <c r="J544" s="18" t="s">
        <v>13</v>
      </c>
      <c r="K544" s="10">
        <v>4</v>
      </c>
      <c r="L544" s="18" t="str">
        <f t="shared" si="49"/>
        <v>overs short of target.</v>
      </c>
      <c r="M544" s="18" t="str">
        <f t="shared" si="50"/>
        <v>fined</v>
      </c>
      <c r="N544" s="10">
        <v>80</v>
      </c>
      <c r="O544" s="18" t="str">
        <f t="shared" si="51"/>
        <v>% of each player's match fee</v>
      </c>
      <c r="P544" s="18" t="str">
        <f t="shared" si="52"/>
        <v>PLUS</v>
      </c>
      <c r="Q544" s="14" t="s">
        <v>1062</v>
      </c>
      <c r="R544" s="15" t="str">
        <f t="shared" si="53"/>
        <v>is to be fined</v>
      </c>
      <c r="S544" s="10">
        <v>80</v>
      </c>
      <c r="T544" s="17" t="str">
        <f t="shared" si="54"/>
        <v>% of his match fee</v>
      </c>
    </row>
    <row r="545" spans="1:21" x14ac:dyDescent="0.3">
      <c r="A545" s="17" t="s">
        <v>1063</v>
      </c>
      <c r="B545" s="11" t="s">
        <v>691</v>
      </c>
      <c r="C545" s="15" t="s">
        <v>691</v>
      </c>
      <c r="D545" s="10" t="s">
        <v>9</v>
      </c>
      <c r="E545" s="17" t="s">
        <v>1058</v>
      </c>
      <c r="F545" s="18" t="s">
        <v>1059</v>
      </c>
      <c r="G545" s="18" t="s">
        <v>825</v>
      </c>
      <c r="H545" s="19">
        <v>45017</v>
      </c>
      <c r="I545" s="17" t="s">
        <v>691</v>
      </c>
      <c r="J545" s="18" t="s">
        <v>13</v>
      </c>
      <c r="K545" s="10">
        <v>3</v>
      </c>
      <c r="L545" s="18" t="str">
        <f t="shared" si="49"/>
        <v>overs short of target.</v>
      </c>
      <c r="M545" s="18" t="str">
        <f t="shared" si="50"/>
        <v>fined</v>
      </c>
      <c r="N545" s="10">
        <v>60</v>
      </c>
      <c r="O545" s="18" t="str">
        <f t="shared" si="51"/>
        <v>% of each player's match fee</v>
      </c>
      <c r="P545" s="18" t="str">
        <f t="shared" si="52"/>
        <v>PLUS</v>
      </c>
      <c r="Q545" s="14" t="s">
        <v>1062</v>
      </c>
      <c r="R545" s="15" t="str">
        <f t="shared" si="53"/>
        <v>is to be fined</v>
      </c>
      <c r="S545" s="10">
        <v>60</v>
      </c>
      <c r="T545" s="17" t="str">
        <f t="shared" si="54"/>
        <v>% of his match fee</v>
      </c>
    </row>
    <row r="546" spans="1:21" x14ac:dyDescent="0.3">
      <c r="A546" s="17" t="s">
        <v>1064</v>
      </c>
      <c r="B546" s="11" t="s">
        <v>1065</v>
      </c>
      <c r="C546" s="15" t="s">
        <v>10</v>
      </c>
      <c r="D546" s="10" t="s">
        <v>9</v>
      </c>
      <c r="E546" s="17" t="s">
        <v>1054</v>
      </c>
      <c r="F546" s="18" t="s">
        <v>743</v>
      </c>
      <c r="G546" s="18" t="s">
        <v>1066</v>
      </c>
      <c r="H546" s="19">
        <v>45079</v>
      </c>
      <c r="I546" s="17" t="s">
        <v>1065</v>
      </c>
      <c r="J546" s="18" t="s">
        <v>13</v>
      </c>
      <c r="K546" s="10">
        <v>1</v>
      </c>
      <c r="L546" s="18" t="str">
        <f t="shared" si="49"/>
        <v>overs short of target.</v>
      </c>
      <c r="M546" s="18" t="str">
        <f t="shared" si="50"/>
        <v>fined</v>
      </c>
      <c r="N546" s="10">
        <v>20</v>
      </c>
      <c r="O546" s="18" t="str">
        <f t="shared" si="51"/>
        <v>% of each player's match fee</v>
      </c>
      <c r="P546" s="18" t="str">
        <f t="shared" si="52"/>
        <v>PLUS</v>
      </c>
      <c r="Q546" s="14" t="s">
        <v>1067</v>
      </c>
      <c r="R546" s="15" t="str">
        <f t="shared" si="53"/>
        <v>is to be fined</v>
      </c>
      <c r="S546" s="10">
        <v>20</v>
      </c>
      <c r="T546" s="17" t="str">
        <f t="shared" si="54"/>
        <v>% of his match fee</v>
      </c>
    </row>
    <row r="547" spans="1:21" x14ac:dyDescent="0.3">
      <c r="A547" s="17" t="s">
        <v>1068</v>
      </c>
      <c r="B547" s="11" t="s">
        <v>85</v>
      </c>
      <c r="C547" s="15" t="s">
        <v>34</v>
      </c>
      <c r="D547" s="10" t="s">
        <v>9</v>
      </c>
      <c r="E547" s="17" t="s">
        <v>39</v>
      </c>
      <c r="F547" s="17" t="s">
        <v>1069</v>
      </c>
      <c r="G547" s="18" t="s">
        <v>361</v>
      </c>
      <c r="H547" s="19">
        <v>45088</v>
      </c>
      <c r="I547" s="17" t="s">
        <v>85</v>
      </c>
      <c r="J547" s="18" t="s">
        <v>13</v>
      </c>
      <c r="K547" s="10">
        <v>4</v>
      </c>
      <c r="L547" s="18" t="str">
        <f t="shared" si="49"/>
        <v>overs short of target.</v>
      </c>
      <c r="M547" s="18" t="str">
        <f t="shared" si="50"/>
        <v>fined</v>
      </c>
      <c r="N547" s="10">
        <v>80</v>
      </c>
      <c r="O547" s="18" t="str">
        <f t="shared" si="51"/>
        <v>% of each player's match fee</v>
      </c>
      <c r="P547" s="18" t="str">
        <f t="shared" si="52"/>
        <v>PLUS</v>
      </c>
      <c r="Q547" s="14" t="s">
        <v>985</v>
      </c>
      <c r="R547" s="15" t="str">
        <f t="shared" si="53"/>
        <v>is to be fined</v>
      </c>
      <c r="S547" s="10">
        <v>80</v>
      </c>
      <c r="T547" s="17" t="str">
        <f t="shared" si="54"/>
        <v>% of his match fee</v>
      </c>
    </row>
    <row r="548" spans="1:21" x14ac:dyDescent="0.3">
      <c r="A548" s="17" t="s">
        <v>1070</v>
      </c>
      <c r="B548" s="11" t="s">
        <v>49</v>
      </c>
      <c r="C548" s="15" t="s">
        <v>34</v>
      </c>
      <c r="D548" s="10" t="s">
        <v>9</v>
      </c>
      <c r="E548" s="17" t="s">
        <v>39</v>
      </c>
      <c r="F548" s="17" t="s">
        <v>1069</v>
      </c>
      <c r="G548" s="18" t="s">
        <v>361</v>
      </c>
      <c r="H548" s="19">
        <v>45088</v>
      </c>
      <c r="I548" s="17" t="s">
        <v>49</v>
      </c>
      <c r="J548" s="18" t="s">
        <v>13</v>
      </c>
      <c r="K548" s="10">
        <v>5</v>
      </c>
      <c r="L548" s="18" t="str">
        <f t="shared" si="49"/>
        <v>overs short of target.</v>
      </c>
      <c r="M548" s="18" t="str">
        <f t="shared" si="50"/>
        <v>fined</v>
      </c>
      <c r="N548" s="10">
        <v>100</v>
      </c>
      <c r="O548" s="18" t="str">
        <f t="shared" si="51"/>
        <v>% of each player's match fee</v>
      </c>
      <c r="P548" s="18" t="str">
        <f t="shared" si="52"/>
        <v>PLUS</v>
      </c>
      <c r="Q548" s="14" t="s">
        <v>906</v>
      </c>
      <c r="R548" s="15" t="str">
        <f t="shared" si="53"/>
        <v>is to be fined</v>
      </c>
      <c r="S548" s="10">
        <v>100</v>
      </c>
      <c r="T548" s="17" t="str">
        <f t="shared" si="54"/>
        <v>% of his match fee</v>
      </c>
    </row>
    <row r="549" spans="1:21" x14ac:dyDescent="0.3">
      <c r="A549" s="17" t="s">
        <v>1071</v>
      </c>
      <c r="B549" s="11" t="s">
        <v>18</v>
      </c>
      <c r="C549" s="15" t="s">
        <v>19</v>
      </c>
      <c r="D549" s="10" t="s">
        <v>9</v>
      </c>
      <c r="E549" s="17" t="s">
        <v>34</v>
      </c>
      <c r="F549" s="17" t="s">
        <v>44</v>
      </c>
      <c r="G549" s="18" t="s">
        <v>93</v>
      </c>
      <c r="H549" s="19">
        <v>45097</v>
      </c>
      <c r="I549" s="17" t="s">
        <v>18</v>
      </c>
      <c r="J549" s="18" t="s">
        <v>13</v>
      </c>
      <c r="K549" s="10">
        <v>2</v>
      </c>
      <c r="L549" s="18" t="str">
        <f t="shared" si="49"/>
        <v>overs short of target.</v>
      </c>
      <c r="M549" s="18" t="str">
        <f t="shared" si="50"/>
        <v>fined</v>
      </c>
      <c r="N549" s="10">
        <v>10</v>
      </c>
      <c r="O549" s="18" t="str">
        <f t="shared" si="51"/>
        <v>% of each player's match fee</v>
      </c>
      <c r="P549" s="18" t="str">
        <f t="shared" si="52"/>
        <v>PLUS</v>
      </c>
      <c r="Q549" s="14" t="s">
        <v>965</v>
      </c>
      <c r="R549" s="15" t="str">
        <f t="shared" si="53"/>
        <v>is to be fined</v>
      </c>
      <c r="S549" s="10">
        <v>10</v>
      </c>
      <c r="T549" s="17" t="str">
        <f t="shared" si="54"/>
        <v>% of his match fee</v>
      </c>
      <c r="U549" s="17" t="s">
        <v>946</v>
      </c>
    </row>
    <row r="550" spans="1:21" x14ac:dyDescent="0.3">
      <c r="A550" s="17" t="s">
        <v>1072</v>
      </c>
      <c r="B550" s="11" t="s">
        <v>632</v>
      </c>
      <c r="C550" s="15" t="s">
        <v>491</v>
      </c>
      <c r="D550" s="10" t="s">
        <v>9</v>
      </c>
      <c r="E550" s="17" t="s">
        <v>10</v>
      </c>
      <c r="F550" s="17" t="s">
        <v>36</v>
      </c>
      <c r="G550" s="18" t="s">
        <v>165</v>
      </c>
      <c r="H550" s="19">
        <v>45102</v>
      </c>
      <c r="I550" s="17" t="s">
        <v>632</v>
      </c>
      <c r="J550" s="18" t="s">
        <v>13</v>
      </c>
      <c r="K550" s="10">
        <v>2</v>
      </c>
      <c r="L550" s="18" t="str">
        <f t="shared" si="49"/>
        <v>overs short of target.</v>
      </c>
      <c r="M550" s="18" t="str">
        <f t="shared" si="50"/>
        <v>fined</v>
      </c>
      <c r="N550" s="10">
        <v>10</v>
      </c>
      <c r="O550" s="18" t="str">
        <f t="shared" si="51"/>
        <v>% of each player's match fee</v>
      </c>
      <c r="P550" s="18" t="str">
        <f t="shared" si="52"/>
        <v>PLUS</v>
      </c>
      <c r="Q550" s="14" t="s">
        <v>954</v>
      </c>
      <c r="R550" s="15" t="str">
        <f t="shared" si="53"/>
        <v>is to be fined</v>
      </c>
      <c r="S550" s="10">
        <v>10</v>
      </c>
      <c r="T550" s="17" t="str">
        <f t="shared" si="54"/>
        <v>% of his match fee</v>
      </c>
    </row>
    <row r="551" spans="1:21" x14ac:dyDescent="0.3">
      <c r="A551" s="17" t="s">
        <v>1073</v>
      </c>
      <c r="B551" s="11" t="s">
        <v>729</v>
      </c>
      <c r="C551" s="15" t="s">
        <v>893</v>
      </c>
      <c r="D551" s="10" t="s">
        <v>9</v>
      </c>
      <c r="E551" s="17" t="s">
        <v>75</v>
      </c>
      <c r="F551" s="17" t="s">
        <v>36</v>
      </c>
      <c r="G551" s="18" t="s">
        <v>165</v>
      </c>
      <c r="H551" s="19">
        <v>45106</v>
      </c>
      <c r="I551" s="17" t="s">
        <v>729</v>
      </c>
      <c r="J551" s="18" t="s">
        <v>13</v>
      </c>
      <c r="K551" s="10">
        <v>2</v>
      </c>
      <c r="L551" s="18" t="str">
        <f t="shared" si="49"/>
        <v>overs short of target.</v>
      </c>
      <c r="M551" s="18" t="str">
        <f t="shared" si="50"/>
        <v>fined</v>
      </c>
      <c r="N551" s="10">
        <v>10</v>
      </c>
      <c r="O551" s="18" t="str">
        <f t="shared" si="51"/>
        <v>% of each player's match fee</v>
      </c>
      <c r="P551" s="18" t="str">
        <f t="shared" si="52"/>
        <v>PLUS</v>
      </c>
      <c r="Q551" s="14" t="s">
        <v>1074</v>
      </c>
      <c r="R551" s="15" t="str">
        <f t="shared" si="53"/>
        <v>is to be fined</v>
      </c>
      <c r="S551" s="10">
        <v>10</v>
      </c>
      <c r="T551" s="17" t="str">
        <f t="shared" si="54"/>
        <v>% of his match fee</v>
      </c>
    </row>
    <row r="552" spans="1:21" x14ac:dyDescent="0.3">
      <c r="A552" s="17" t="s">
        <v>1075</v>
      </c>
      <c r="B552" s="11" t="s">
        <v>18</v>
      </c>
      <c r="C552" s="15" t="s">
        <v>19</v>
      </c>
      <c r="D552" s="10" t="s">
        <v>9</v>
      </c>
      <c r="E552" s="17" t="s">
        <v>34</v>
      </c>
      <c r="F552" s="17" t="s">
        <v>20</v>
      </c>
      <c r="G552" s="18" t="s">
        <v>21</v>
      </c>
      <c r="H552" s="19">
        <v>45105</v>
      </c>
      <c r="I552" s="17" t="s">
        <v>18</v>
      </c>
      <c r="J552" s="18" t="s">
        <v>13</v>
      </c>
      <c r="K552" s="10">
        <v>9</v>
      </c>
      <c r="L552" s="18" t="str">
        <f t="shared" si="49"/>
        <v>overs short of target.</v>
      </c>
      <c r="M552" s="18" t="str">
        <f t="shared" si="50"/>
        <v>fined</v>
      </c>
      <c r="N552" s="10">
        <v>45</v>
      </c>
      <c r="O552" s="18" t="str">
        <f t="shared" si="51"/>
        <v>% of each player's match fee</v>
      </c>
      <c r="P552" s="18" t="str">
        <f t="shared" si="52"/>
        <v>PLUS</v>
      </c>
      <c r="Q552" s="14" t="s">
        <v>965</v>
      </c>
      <c r="R552" s="15" t="str">
        <f t="shared" si="53"/>
        <v>is to be fined</v>
      </c>
      <c r="S552" s="10">
        <v>45</v>
      </c>
      <c r="T552" s="17" t="str">
        <f t="shared" si="54"/>
        <v>% of his match fee</v>
      </c>
      <c r="U552" s="17" t="s">
        <v>1078</v>
      </c>
    </row>
    <row r="553" spans="1:21" x14ac:dyDescent="0.3">
      <c r="A553" s="17" t="s">
        <v>1076</v>
      </c>
      <c r="B553" s="11" t="s">
        <v>85</v>
      </c>
      <c r="C553" s="15" t="s">
        <v>19</v>
      </c>
      <c r="D553" s="10" t="s">
        <v>9</v>
      </c>
      <c r="E553" s="17" t="s">
        <v>34</v>
      </c>
      <c r="F553" s="17" t="s">
        <v>27</v>
      </c>
      <c r="G553" s="18" t="s">
        <v>23</v>
      </c>
      <c r="H553" s="19">
        <v>45126</v>
      </c>
      <c r="I553" s="17" t="s">
        <v>85</v>
      </c>
      <c r="J553" s="18" t="s">
        <v>13</v>
      </c>
      <c r="K553" s="10">
        <v>10</v>
      </c>
      <c r="L553" s="18" t="str">
        <f t="shared" si="49"/>
        <v>overs short of target.</v>
      </c>
      <c r="M553" s="18" t="str">
        <f t="shared" si="50"/>
        <v>fined</v>
      </c>
      <c r="N553" s="10">
        <v>50</v>
      </c>
      <c r="O553" s="18" t="str">
        <f t="shared" si="51"/>
        <v>% of each player's match fee</v>
      </c>
      <c r="P553" s="18" t="str">
        <f t="shared" si="52"/>
        <v>PLUS</v>
      </c>
      <c r="Q553" s="14" t="s">
        <v>985</v>
      </c>
      <c r="R553" s="15" t="str">
        <f t="shared" si="53"/>
        <v>is to be fined</v>
      </c>
      <c r="S553" s="10">
        <v>50</v>
      </c>
      <c r="T553" s="17" t="str">
        <f t="shared" si="54"/>
        <v>% of his match fee</v>
      </c>
      <c r="U553" s="17" t="s">
        <v>1077</v>
      </c>
    </row>
    <row r="554" spans="1:21" x14ac:dyDescent="0.3">
      <c r="A554" s="17" t="s">
        <v>1079</v>
      </c>
      <c r="B554" s="11" t="s">
        <v>18</v>
      </c>
      <c r="C554" s="15" t="s">
        <v>19</v>
      </c>
      <c r="D554" s="10" t="s">
        <v>9</v>
      </c>
      <c r="E554" s="17" t="s">
        <v>34</v>
      </c>
      <c r="F554" s="17" t="s">
        <v>27</v>
      </c>
      <c r="G554" s="18" t="s">
        <v>23</v>
      </c>
      <c r="H554" s="19">
        <v>45126</v>
      </c>
      <c r="I554" s="17" t="s">
        <v>18</v>
      </c>
      <c r="J554" s="18" t="s">
        <v>13</v>
      </c>
      <c r="K554" s="10">
        <v>3</v>
      </c>
      <c r="L554" s="18" t="str">
        <f t="shared" si="49"/>
        <v>overs short of target.</v>
      </c>
      <c r="M554" s="18" t="str">
        <f t="shared" si="50"/>
        <v>fined</v>
      </c>
      <c r="N554" s="10">
        <v>15</v>
      </c>
      <c r="O554" s="18" t="str">
        <f t="shared" si="51"/>
        <v>% of each player's match fee</v>
      </c>
      <c r="P554" s="18" t="str">
        <f t="shared" si="52"/>
        <v>PLUS</v>
      </c>
      <c r="Q554" s="14" t="s">
        <v>965</v>
      </c>
      <c r="R554" s="15" t="str">
        <f t="shared" si="53"/>
        <v>is to be fined</v>
      </c>
      <c r="S554" s="10">
        <v>15</v>
      </c>
      <c r="T554" s="17" t="str">
        <f t="shared" si="54"/>
        <v>% of his match fee</v>
      </c>
      <c r="U554" s="17" t="s">
        <v>1080</v>
      </c>
    </row>
    <row r="555" spans="1:21" x14ac:dyDescent="0.3">
      <c r="A555" s="17" t="s">
        <v>1081</v>
      </c>
      <c r="B555" s="11" t="s">
        <v>18</v>
      </c>
      <c r="C555" s="15" t="s">
        <v>19</v>
      </c>
      <c r="D555" s="10" t="s">
        <v>9</v>
      </c>
      <c r="E555" s="17" t="s">
        <v>34</v>
      </c>
      <c r="F555" s="17" t="s">
        <v>90</v>
      </c>
      <c r="G555" s="18" t="s">
        <v>361</v>
      </c>
      <c r="H555" s="19">
        <v>45134</v>
      </c>
      <c r="I555" s="17" t="s">
        <v>18</v>
      </c>
      <c r="J555" s="18" t="s">
        <v>13</v>
      </c>
      <c r="K555" s="10">
        <v>5</v>
      </c>
      <c r="L555" s="18" t="str">
        <f t="shared" si="49"/>
        <v>overs short of target.</v>
      </c>
      <c r="M555" s="18" t="str">
        <f t="shared" si="50"/>
        <v>fined</v>
      </c>
      <c r="N555" s="10">
        <v>25</v>
      </c>
      <c r="O555" s="18" t="str">
        <f t="shared" si="51"/>
        <v>% of each player's match fee</v>
      </c>
      <c r="P555" s="18" t="str">
        <f t="shared" si="52"/>
        <v>PLUS</v>
      </c>
      <c r="Q555" s="14" t="s">
        <v>965</v>
      </c>
      <c r="R555" s="15" t="str">
        <f t="shared" si="53"/>
        <v>is to be fined</v>
      </c>
      <c r="S555" s="10">
        <v>25</v>
      </c>
      <c r="T555" s="17" t="str">
        <f t="shared" si="54"/>
        <v>% of his match fee</v>
      </c>
      <c r="U555" s="17" t="s">
        <v>1082</v>
      </c>
    </row>
    <row r="556" spans="1:21" x14ac:dyDescent="0.3">
      <c r="A556" s="17" t="s">
        <v>1085</v>
      </c>
      <c r="B556" s="11" t="s">
        <v>49</v>
      </c>
      <c r="C556" s="15" t="s">
        <v>35</v>
      </c>
      <c r="D556" s="10" t="s">
        <v>9</v>
      </c>
      <c r="E556" s="17" t="s">
        <v>39</v>
      </c>
      <c r="F556" s="17" t="s">
        <v>816</v>
      </c>
      <c r="G556" s="18" t="s">
        <v>51</v>
      </c>
      <c r="H556" s="19">
        <v>45141</v>
      </c>
      <c r="I556" s="17" t="s">
        <v>49</v>
      </c>
      <c r="J556" s="18" t="s">
        <v>13</v>
      </c>
      <c r="K556" s="10">
        <v>1</v>
      </c>
      <c r="L556" s="18" t="str">
        <f t="shared" si="49"/>
        <v>overs short of target.</v>
      </c>
      <c r="M556" s="18" t="str">
        <f t="shared" si="50"/>
        <v>fined</v>
      </c>
      <c r="N556" s="10">
        <v>5</v>
      </c>
      <c r="O556" s="18" t="str">
        <f t="shared" si="51"/>
        <v>% of each player's match fee</v>
      </c>
      <c r="P556" s="18" t="str">
        <f t="shared" si="52"/>
        <v>PLUS</v>
      </c>
      <c r="Q556" s="14" t="s">
        <v>1086</v>
      </c>
      <c r="R556" s="15" t="str">
        <f t="shared" si="53"/>
        <v>is to be fined</v>
      </c>
      <c r="S556" s="10">
        <v>5</v>
      </c>
      <c r="T556" s="17" t="str">
        <f t="shared" si="54"/>
        <v>% of his match fee</v>
      </c>
    </row>
    <row r="557" spans="1:21" x14ac:dyDescent="0.3">
      <c r="A557" s="17" t="s">
        <v>1087</v>
      </c>
      <c r="B557" s="11" t="s">
        <v>33</v>
      </c>
      <c r="C557" s="15" t="s">
        <v>35</v>
      </c>
      <c r="D557" s="10" t="s">
        <v>9</v>
      </c>
      <c r="E557" s="17" t="s">
        <v>39</v>
      </c>
      <c r="F557" s="17" t="s">
        <v>816</v>
      </c>
      <c r="G557" s="18" t="s">
        <v>51</v>
      </c>
      <c r="H557" s="19">
        <v>45141</v>
      </c>
      <c r="I557" s="17" t="s">
        <v>33</v>
      </c>
      <c r="J557" s="18" t="s">
        <v>13</v>
      </c>
      <c r="K557" s="10">
        <v>2</v>
      </c>
      <c r="L557" s="18" t="str">
        <f t="shared" si="49"/>
        <v>overs short of target.</v>
      </c>
      <c r="M557" s="18" t="str">
        <f t="shared" si="50"/>
        <v>fined</v>
      </c>
      <c r="N557" s="10">
        <v>10</v>
      </c>
      <c r="O557" s="18" t="str">
        <f t="shared" si="51"/>
        <v>% of each player's match fee</v>
      </c>
      <c r="P557" s="18" t="str">
        <f t="shared" si="52"/>
        <v>PLUS</v>
      </c>
      <c r="Q557" s="14" t="s">
        <v>1088</v>
      </c>
      <c r="R557" s="15" t="str">
        <f t="shared" si="53"/>
        <v>is to be fined</v>
      </c>
      <c r="S557" s="10">
        <v>10</v>
      </c>
      <c r="T557" s="17" t="str">
        <f t="shared" si="54"/>
        <v>% of his match fee</v>
      </c>
    </row>
    <row r="558" spans="1:21" x14ac:dyDescent="0.3">
      <c r="A558" s="17" t="s">
        <v>1090</v>
      </c>
      <c r="B558" s="11" t="s">
        <v>61</v>
      </c>
      <c r="C558" s="15" t="s">
        <v>10</v>
      </c>
      <c r="D558" s="10" t="s">
        <v>9</v>
      </c>
      <c r="E558" s="17" t="s">
        <v>43</v>
      </c>
      <c r="F558" s="17" t="s">
        <v>1091</v>
      </c>
      <c r="G558" s="18" t="s">
        <v>541</v>
      </c>
      <c r="H558" s="19">
        <v>45206</v>
      </c>
      <c r="I558" s="17" t="s">
        <v>61</v>
      </c>
      <c r="J558" s="18" t="s">
        <v>13</v>
      </c>
      <c r="K558" s="10">
        <v>2</v>
      </c>
      <c r="L558" s="18" t="str">
        <f t="shared" si="49"/>
        <v>overs short of target.</v>
      </c>
      <c r="M558" s="18" t="str">
        <f t="shared" si="50"/>
        <v>fined</v>
      </c>
      <c r="N558" s="10">
        <v>10</v>
      </c>
      <c r="O558" s="18" t="str">
        <f t="shared" si="51"/>
        <v>% of each player's match fee</v>
      </c>
      <c r="P558" s="18" t="str">
        <f t="shared" si="52"/>
        <v>PLUS</v>
      </c>
      <c r="Q558" s="14" t="s">
        <v>941</v>
      </c>
      <c r="R558" s="15" t="str">
        <f t="shared" si="53"/>
        <v>is to be fined</v>
      </c>
      <c r="S558" s="10">
        <v>10</v>
      </c>
      <c r="T558" s="17" t="str">
        <f t="shared" si="54"/>
        <v>% of his match fee</v>
      </c>
    </row>
    <row r="559" spans="1:21" x14ac:dyDescent="0.3">
      <c r="A559" s="17" t="s">
        <v>1092</v>
      </c>
      <c r="B559" s="11" t="s">
        <v>296</v>
      </c>
      <c r="C559" s="15" t="s">
        <v>216</v>
      </c>
      <c r="D559" s="10" t="s">
        <v>9</v>
      </c>
      <c r="E559" s="17" t="s">
        <v>19</v>
      </c>
      <c r="F559" s="17" t="s">
        <v>1091</v>
      </c>
      <c r="G559" s="18" t="s">
        <v>1093</v>
      </c>
      <c r="H559" s="19">
        <v>45209</v>
      </c>
      <c r="I559" s="17" t="s">
        <v>296</v>
      </c>
      <c r="J559" s="18" t="s">
        <v>13</v>
      </c>
      <c r="K559" s="10">
        <v>1</v>
      </c>
      <c r="L559" s="18" t="str">
        <f t="shared" si="49"/>
        <v>overs short of target.</v>
      </c>
      <c r="M559" s="18" t="str">
        <f t="shared" si="50"/>
        <v>fined</v>
      </c>
      <c r="N559" s="10">
        <v>5</v>
      </c>
      <c r="O559" s="18" t="str">
        <f t="shared" si="51"/>
        <v>% of each player's match fee</v>
      </c>
      <c r="P559" s="18" t="str">
        <f t="shared" si="52"/>
        <v>PLUS</v>
      </c>
      <c r="Q559" s="14" t="s">
        <v>874</v>
      </c>
      <c r="R559" s="15" t="str">
        <f t="shared" si="53"/>
        <v>is to be fined</v>
      </c>
      <c r="S559" s="10">
        <v>5</v>
      </c>
      <c r="T559" s="17" t="str">
        <f t="shared" si="54"/>
        <v>% of his match fee</v>
      </c>
    </row>
    <row r="560" spans="1:21" x14ac:dyDescent="0.3">
      <c r="A560" s="17" t="s">
        <v>1094</v>
      </c>
      <c r="B560" s="11" t="s">
        <v>7</v>
      </c>
      <c r="C560" s="15" t="s">
        <v>8</v>
      </c>
      <c r="D560" s="10" t="s">
        <v>9</v>
      </c>
      <c r="E560" s="17" t="s">
        <v>43</v>
      </c>
      <c r="F560" s="17" t="s">
        <v>1091</v>
      </c>
      <c r="G560" s="18" t="s">
        <v>558</v>
      </c>
      <c r="H560" s="19">
        <v>45226</v>
      </c>
      <c r="I560" s="17" t="s">
        <v>7</v>
      </c>
      <c r="J560" s="18" t="s">
        <v>13</v>
      </c>
      <c r="K560" s="10">
        <v>4</v>
      </c>
      <c r="L560" s="18" t="str">
        <f t="shared" si="49"/>
        <v>overs short of target.</v>
      </c>
      <c r="M560" s="18" t="str">
        <f t="shared" si="50"/>
        <v>fined</v>
      </c>
      <c r="N560" s="10">
        <v>20</v>
      </c>
      <c r="O560" s="18" t="str">
        <f t="shared" si="51"/>
        <v>% of each player's match fee</v>
      </c>
      <c r="P560" s="18" t="str">
        <f t="shared" si="52"/>
        <v>PLUS</v>
      </c>
      <c r="Q560" s="14" t="s">
        <v>982</v>
      </c>
      <c r="R560" s="15" t="str">
        <f t="shared" si="53"/>
        <v>is to be fined</v>
      </c>
      <c r="S560" s="10">
        <v>20</v>
      </c>
      <c r="T560" s="17" t="str">
        <f t="shared" si="54"/>
        <v>% of his match fee</v>
      </c>
    </row>
    <row r="561" spans="1:21" x14ac:dyDescent="0.3">
      <c r="A561" s="17" t="s">
        <v>1095</v>
      </c>
      <c r="B561" s="11" t="s">
        <v>7</v>
      </c>
      <c r="C561" s="15" t="s">
        <v>8</v>
      </c>
      <c r="D561" s="10" t="s">
        <v>9</v>
      </c>
      <c r="E561" s="17" t="s">
        <v>29</v>
      </c>
      <c r="F561" s="17" t="s">
        <v>1096</v>
      </c>
      <c r="G561" s="18" t="s">
        <v>1097</v>
      </c>
      <c r="H561" s="19">
        <v>45234</v>
      </c>
      <c r="I561" s="17" t="s">
        <v>7</v>
      </c>
      <c r="J561" s="18" t="s">
        <v>13</v>
      </c>
      <c r="K561" s="10">
        <v>2</v>
      </c>
      <c r="L561" s="18" t="str">
        <f t="shared" si="49"/>
        <v>overs short of target.</v>
      </c>
      <c r="M561" s="18" t="str">
        <f t="shared" si="50"/>
        <v>fined</v>
      </c>
      <c r="N561" s="10">
        <v>5</v>
      </c>
      <c r="O561" s="18" t="str">
        <f t="shared" si="51"/>
        <v>% of each player's match fee</v>
      </c>
      <c r="P561" s="18" t="str">
        <f t="shared" si="52"/>
        <v>PLUS</v>
      </c>
      <c r="Q561" s="14" t="s">
        <v>982</v>
      </c>
      <c r="R561" s="15" t="str">
        <f t="shared" si="53"/>
        <v>is to be fined</v>
      </c>
      <c r="S561" s="10">
        <f t="shared" ref="S561:S601" si="55">IF(N561&lt;&gt;0,N561*2,"")</f>
        <v>10</v>
      </c>
      <c r="T561" s="17" t="str">
        <f t="shared" si="54"/>
        <v>% of his match fee</v>
      </c>
    </row>
    <row r="562" spans="1:21" x14ac:dyDescent="0.3">
      <c r="A562" s="17" t="s">
        <v>1098</v>
      </c>
      <c r="B562" s="11" t="s">
        <v>7</v>
      </c>
      <c r="C562" s="15" t="s">
        <v>34</v>
      </c>
      <c r="D562" s="10" t="s">
        <v>9</v>
      </c>
      <c r="E562" s="17" t="s">
        <v>8</v>
      </c>
      <c r="F562" s="17" t="s">
        <v>44</v>
      </c>
      <c r="G562" s="18" t="s">
        <v>91</v>
      </c>
      <c r="H562" s="19">
        <v>45274</v>
      </c>
      <c r="I562" s="17" t="s">
        <v>7</v>
      </c>
      <c r="J562" s="18" t="s">
        <v>13</v>
      </c>
      <c r="K562" s="10">
        <v>2</v>
      </c>
      <c r="L562" s="18" t="str">
        <f t="shared" si="49"/>
        <v>overs short of target.</v>
      </c>
      <c r="M562" s="18" t="str">
        <f t="shared" si="50"/>
        <v>fined</v>
      </c>
      <c r="N562" s="10">
        <v>10</v>
      </c>
      <c r="O562" s="18" t="str">
        <f t="shared" si="51"/>
        <v>% of each player's match fee</v>
      </c>
      <c r="P562" s="18" t="str">
        <f t="shared" si="52"/>
        <v>PLUS</v>
      </c>
      <c r="Q562" s="14" t="s">
        <v>1099</v>
      </c>
      <c r="R562" s="15" t="str">
        <f t="shared" si="53"/>
        <v>is to be fined</v>
      </c>
      <c r="S562" s="10">
        <v>10</v>
      </c>
      <c r="T562" s="17" t="str">
        <f t="shared" si="54"/>
        <v>% of his match fee</v>
      </c>
      <c r="U562" s="17" t="s">
        <v>1100</v>
      </c>
    </row>
    <row r="563" spans="1:21" x14ac:dyDescent="0.3">
      <c r="A563" s="17" t="s">
        <v>1101</v>
      </c>
      <c r="B563" s="11" t="s">
        <v>49</v>
      </c>
      <c r="C563" s="15" t="s">
        <v>43</v>
      </c>
      <c r="D563" s="10" t="s">
        <v>424</v>
      </c>
      <c r="E563" s="17" t="s">
        <v>39</v>
      </c>
      <c r="F563" s="17" t="s">
        <v>44</v>
      </c>
      <c r="G563" s="18" t="s">
        <v>136</v>
      </c>
      <c r="H563" s="19">
        <v>45288</v>
      </c>
      <c r="I563" s="17" t="s">
        <v>49</v>
      </c>
      <c r="J563" s="18" t="s">
        <v>13</v>
      </c>
      <c r="K563" s="10">
        <v>2</v>
      </c>
      <c r="L563" s="18" t="str">
        <f t="shared" si="49"/>
        <v>overs short of target.</v>
      </c>
      <c r="M563" s="18" t="str">
        <f t="shared" si="50"/>
        <v>fined</v>
      </c>
      <c r="N563" s="10">
        <v>10</v>
      </c>
      <c r="O563" s="18" t="str">
        <f t="shared" si="51"/>
        <v>% of each player's match fee</v>
      </c>
      <c r="P563" s="18" t="str">
        <f t="shared" si="52"/>
        <v>PLUS</v>
      </c>
      <c r="Q563" s="14" t="s">
        <v>906</v>
      </c>
      <c r="R563" s="15" t="str">
        <f t="shared" si="53"/>
        <v>is to be fined</v>
      </c>
      <c r="S563" s="10">
        <v>10</v>
      </c>
      <c r="T563" s="17" t="str">
        <f t="shared" si="54"/>
        <v>% of his match fee</v>
      </c>
      <c r="U563" s="17" t="s">
        <v>944</v>
      </c>
    </row>
    <row r="564" spans="1:21" x14ac:dyDescent="0.3">
      <c r="A564" s="17" t="s">
        <v>1108</v>
      </c>
      <c r="B564" s="11" t="s">
        <v>7</v>
      </c>
      <c r="C564" s="15" t="s">
        <v>8</v>
      </c>
      <c r="D564" s="10" t="s">
        <v>9</v>
      </c>
      <c r="E564" s="17" t="s">
        <v>677</v>
      </c>
      <c r="F564" s="17" t="s">
        <v>44</v>
      </c>
      <c r="G564" s="18" t="s">
        <v>100</v>
      </c>
      <c r="H564" s="19">
        <v>45529</v>
      </c>
      <c r="I564" s="17" t="s">
        <v>7</v>
      </c>
      <c r="J564" s="18" t="s">
        <v>13</v>
      </c>
      <c r="K564" s="10">
        <v>6</v>
      </c>
      <c r="L564" s="18" t="str">
        <f t="shared" si="49"/>
        <v>overs short of target.</v>
      </c>
      <c r="M564" s="18" t="str">
        <f t="shared" si="50"/>
        <v>fined</v>
      </c>
      <c r="N564" s="10">
        <v>30</v>
      </c>
      <c r="O564" s="18" t="str">
        <f t="shared" si="51"/>
        <v>% of each player's match fee</v>
      </c>
      <c r="P564" s="18" t="str">
        <f t="shared" si="52"/>
        <v>PLUS</v>
      </c>
      <c r="Q564" s="14" t="s">
        <v>1099</v>
      </c>
      <c r="R564" s="15" t="str">
        <f t="shared" si="53"/>
        <v>is to be fined</v>
      </c>
      <c r="S564" s="10">
        <v>30</v>
      </c>
      <c r="T564" s="17" t="str">
        <f t="shared" si="54"/>
        <v>% of his match fee</v>
      </c>
      <c r="U564" s="17" t="s">
        <v>1109</v>
      </c>
    </row>
    <row r="565" spans="1:21" x14ac:dyDescent="0.3">
      <c r="A565" s="17" t="s">
        <v>1110</v>
      </c>
      <c r="B565" s="11" t="s">
        <v>296</v>
      </c>
      <c r="C565" s="15" t="s">
        <v>8</v>
      </c>
      <c r="D565" s="10" t="s">
        <v>9</v>
      </c>
      <c r="E565" s="17" t="s">
        <v>677</v>
      </c>
      <c r="F565" s="17" t="s">
        <v>44</v>
      </c>
      <c r="G565" s="18" t="s">
        <v>100</v>
      </c>
      <c r="H565" s="19">
        <v>45529</v>
      </c>
      <c r="I565" s="17" t="s">
        <v>296</v>
      </c>
      <c r="J565" s="18" t="s">
        <v>13</v>
      </c>
      <c r="K565" s="10">
        <v>3</v>
      </c>
      <c r="L565" s="18" t="str">
        <f t="shared" si="49"/>
        <v>overs short of target.</v>
      </c>
      <c r="M565" s="18" t="str">
        <f t="shared" si="50"/>
        <v>fined</v>
      </c>
      <c r="N565" s="10">
        <v>15</v>
      </c>
      <c r="O565" s="18" t="str">
        <f t="shared" si="51"/>
        <v>% of each player's match fee</v>
      </c>
      <c r="P565" s="18" t="str">
        <f t="shared" si="52"/>
        <v>PLUS</v>
      </c>
      <c r="Q565" s="14" t="s">
        <v>1111</v>
      </c>
      <c r="R565" s="15" t="str">
        <f t="shared" si="53"/>
        <v>is to be fined</v>
      </c>
      <c r="S565" s="10">
        <v>15</v>
      </c>
      <c r="T565" s="17" t="str">
        <f t="shared" si="54"/>
        <v>% of his match fee</v>
      </c>
      <c r="U565" s="17" t="s">
        <v>1112</v>
      </c>
    </row>
    <row r="566" spans="1:21" x14ac:dyDescent="0.3">
      <c r="A566" s="17" t="s">
        <v>1115</v>
      </c>
      <c r="B566" s="11" t="s">
        <v>160</v>
      </c>
      <c r="C566" s="15" t="s">
        <v>29</v>
      </c>
      <c r="D566" s="10" t="s">
        <v>9</v>
      </c>
      <c r="E566" s="17" t="s">
        <v>19</v>
      </c>
      <c r="F566" s="17" t="s">
        <v>44</v>
      </c>
      <c r="G566" s="18" t="s">
        <v>792</v>
      </c>
      <c r="H566" s="19">
        <v>45624</v>
      </c>
      <c r="I566" s="17" t="s">
        <v>160</v>
      </c>
      <c r="J566" s="18" t="s">
        <v>13</v>
      </c>
      <c r="K566" s="10">
        <v>3</v>
      </c>
      <c r="L566" s="18" t="str">
        <f t="shared" si="49"/>
        <v>overs short of target.</v>
      </c>
      <c r="M566" s="18" t="str">
        <f t="shared" si="50"/>
        <v>fined</v>
      </c>
      <c r="N566" s="10">
        <v>15</v>
      </c>
      <c r="O566" s="18" t="str">
        <f t="shared" si="51"/>
        <v>% of each player's match fee</v>
      </c>
      <c r="P566" s="18" t="str">
        <f t="shared" si="52"/>
        <v>PLUS</v>
      </c>
      <c r="Q566" s="14" t="s">
        <v>909</v>
      </c>
      <c r="R566" s="15" t="str">
        <f t="shared" si="53"/>
        <v>is to be fined</v>
      </c>
      <c r="S566" s="10">
        <v>15</v>
      </c>
      <c r="T566" s="17" t="str">
        <f t="shared" si="54"/>
        <v>% of his match fee</v>
      </c>
      <c r="U566" s="17" t="s">
        <v>1116</v>
      </c>
    </row>
    <row r="567" spans="1:21" x14ac:dyDescent="0.3">
      <c r="A567" s="17" t="s">
        <v>1117</v>
      </c>
      <c r="B567" s="11" t="s">
        <v>18</v>
      </c>
      <c r="C567" s="15" t="s">
        <v>29</v>
      </c>
      <c r="D567" s="10" t="s">
        <v>9</v>
      </c>
      <c r="E567" s="17" t="s">
        <v>19</v>
      </c>
      <c r="F567" s="17" t="s">
        <v>44</v>
      </c>
      <c r="G567" s="18" t="s">
        <v>792</v>
      </c>
      <c r="H567" s="19">
        <v>45624</v>
      </c>
      <c r="I567" s="17" t="s">
        <v>160</v>
      </c>
      <c r="J567" s="18" t="s">
        <v>13</v>
      </c>
      <c r="K567" s="10">
        <v>3</v>
      </c>
      <c r="L567" s="18" t="str">
        <f t="shared" si="49"/>
        <v>overs short of target.</v>
      </c>
      <c r="M567" s="18" t="str">
        <f t="shared" si="50"/>
        <v>fined</v>
      </c>
      <c r="N567" s="10">
        <v>15</v>
      </c>
      <c r="O567" s="18" t="str">
        <f t="shared" si="51"/>
        <v>% of each player's match fee</v>
      </c>
      <c r="P567" s="18" t="str">
        <f t="shared" si="52"/>
        <v>PLUS</v>
      </c>
      <c r="Q567" s="14" t="s">
        <v>965</v>
      </c>
      <c r="R567" s="15" t="str">
        <f t="shared" si="53"/>
        <v>is to be fined</v>
      </c>
      <c r="S567" s="10">
        <v>15</v>
      </c>
      <c r="T567" s="17" t="str">
        <f t="shared" si="54"/>
        <v>% of his match fee</v>
      </c>
      <c r="U567" s="17" t="s">
        <v>1080</v>
      </c>
    </row>
    <row r="568" spans="1:21" x14ac:dyDescent="0.3">
      <c r="L568" s="18"/>
      <c r="M568" s="18" t="str">
        <f t="shared" si="50"/>
        <v/>
      </c>
      <c r="O568" s="18" t="str">
        <f t="shared" si="51"/>
        <v/>
      </c>
      <c r="P568" s="18" t="str">
        <f t="shared" si="52"/>
        <v/>
      </c>
      <c r="R568" s="15" t="str">
        <f t="shared" si="53"/>
        <v/>
      </c>
      <c r="S568" s="10" t="str">
        <f t="shared" si="55"/>
        <v/>
      </c>
      <c r="T568" s="17" t="str">
        <f t="shared" si="54"/>
        <v/>
      </c>
    </row>
    <row r="569" spans="1:21" x14ac:dyDescent="0.3">
      <c r="L569" s="18"/>
      <c r="M569" s="18" t="str">
        <f t="shared" si="50"/>
        <v/>
      </c>
      <c r="O569" s="18" t="str">
        <f t="shared" si="51"/>
        <v/>
      </c>
      <c r="P569" s="18" t="str">
        <f t="shared" si="52"/>
        <v/>
      </c>
      <c r="R569" s="15" t="str">
        <f t="shared" si="53"/>
        <v/>
      </c>
      <c r="S569" s="10" t="str">
        <f t="shared" si="55"/>
        <v/>
      </c>
      <c r="T569" s="17" t="str">
        <f t="shared" si="54"/>
        <v/>
      </c>
    </row>
    <row r="570" spans="1:21" x14ac:dyDescent="0.3">
      <c r="L570" s="18"/>
      <c r="M570" s="18" t="str">
        <f t="shared" si="50"/>
        <v/>
      </c>
      <c r="O570" s="18" t="str">
        <f t="shared" si="51"/>
        <v/>
      </c>
      <c r="P570" s="18" t="str">
        <f t="shared" si="52"/>
        <v/>
      </c>
      <c r="R570" s="15" t="str">
        <f t="shared" si="53"/>
        <v/>
      </c>
      <c r="S570" s="10" t="str">
        <f t="shared" si="55"/>
        <v/>
      </c>
      <c r="T570" s="17" t="str">
        <f t="shared" si="54"/>
        <v/>
      </c>
    </row>
    <row r="571" spans="1:21" x14ac:dyDescent="0.3">
      <c r="L571" s="18"/>
      <c r="M571" s="18" t="str">
        <f t="shared" si="50"/>
        <v/>
      </c>
      <c r="O571" s="18" t="str">
        <f t="shared" si="51"/>
        <v/>
      </c>
      <c r="P571" s="18" t="str">
        <f t="shared" si="52"/>
        <v/>
      </c>
      <c r="R571" s="15" t="str">
        <f t="shared" si="53"/>
        <v/>
      </c>
      <c r="S571" s="10" t="str">
        <f t="shared" si="55"/>
        <v/>
      </c>
      <c r="T571" s="17" t="str">
        <f t="shared" si="54"/>
        <v/>
      </c>
    </row>
    <row r="572" spans="1:21" x14ac:dyDescent="0.3">
      <c r="L572" s="18"/>
      <c r="M572" s="18" t="str">
        <f t="shared" si="50"/>
        <v/>
      </c>
      <c r="O572" s="18" t="str">
        <f t="shared" si="51"/>
        <v/>
      </c>
      <c r="P572" s="18" t="str">
        <f t="shared" si="52"/>
        <v/>
      </c>
      <c r="R572" s="15" t="str">
        <f t="shared" si="53"/>
        <v/>
      </c>
      <c r="S572" s="10" t="str">
        <f t="shared" si="55"/>
        <v/>
      </c>
      <c r="T572" s="17" t="str">
        <f t="shared" si="54"/>
        <v/>
      </c>
    </row>
    <row r="573" spans="1:21" x14ac:dyDescent="0.3">
      <c r="L573" s="18"/>
      <c r="M573" s="18" t="str">
        <f t="shared" si="50"/>
        <v/>
      </c>
      <c r="O573" s="18" t="str">
        <f t="shared" si="51"/>
        <v/>
      </c>
      <c r="P573" s="18" t="str">
        <f t="shared" si="52"/>
        <v/>
      </c>
      <c r="R573" s="15" t="str">
        <f t="shared" si="53"/>
        <v/>
      </c>
      <c r="S573" s="10" t="str">
        <f t="shared" si="55"/>
        <v/>
      </c>
      <c r="T573" s="17" t="str">
        <f t="shared" si="54"/>
        <v/>
      </c>
    </row>
    <row r="574" spans="1:21" x14ac:dyDescent="0.3">
      <c r="L574" s="18"/>
      <c r="M574" s="18" t="str">
        <f t="shared" ref="M574:M637" si="56">IF(B574&lt;&gt;"","fined","")</f>
        <v/>
      </c>
      <c r="O574" s="18" t="str">
        <f t="shared" ref="O574:O637" si="57">IF(B574&lt;&gt;"","% of each player's match fee","")</f>
        <v/>
      </c>
      <c r="P574" s="18" t="str">
        <f t="shared" si="52"/>
        <v/>
      </c>
      <c r="R574" s="15" t="str">
        <f t="shared" si="53"/>
        <v/>
      </c>
      <c r="S574" s="10" t="str">
        <f t="shared" si="55"/>
        <v/>
      </c>
      <c r="T574" s="17" t="str">
        <f t="shared" si="54"/>
        <v/>
      </c>
    </row>
    <row r="575" spans="1:21" x14ac:dyDescent="0.3">
      <c r="L575" s="18"/>
      <c r="M575" s="18" t="str">
        <f t="shared" si="56"/>
        <v/>
      </c>
      <c r="O575" s="18" t="str">
        <f t="shared" si="57"/>
        <v/>
      </c>
      <c r="P575" s="18" t="str">
        <f t="shared" si="52"/>
        <v/>
      </c>
      <c r="R575" s="15" t="str">
        <f t="shared" si="53"/>
        <v/>
      </c>
      <c r="S575" s="10" t="str">
        <f t="shared" si="55"/>
        <v/>
      </c>
      <c r="T575" s="17" t="str">
        <f t="shared" si="54"/>
        <v/>
      </c>
    </row>
    <row r="576" spans="1:21" x14ac:dyDescent="0.3">
      <c r="L576" s="18"/>
      <c r="M576" s="18" t="str">
        <f t="shared" si="56"/>
        <v/>
      </c>
      <c r="O576" s="18" t="str">
        <f t="shared" si="57"/>
        <v/>
      </c>
      <c r="P576" s="18" t="str">
        <f t="shared" si="52"/>
        <v/>
      </c>
      <c r="R576" s="15" t="str">
        <f t="shared" si="53"/>
        <v/>
      </c>
      <c r="S576" s="10" t="str">
        <f t="shared" si="55"/>
        <v/>
      </c>
      <c r="T576" s="17" t="str">
        <f t="shared" si="54"/>
        <v/>
      </c>
    </row>
    <row r="577" spans="12:20" x14ac:dyDescent="0.3">
      <c r="L577" s="18"/>
      <c r="M577" s="18" t="str">
        <f t="shared" si="56"/>
        <v/>
      </c>
      <c r="O577" s="18" t="str">
        <f t="shared" si="57"/>
        <v/>
      </c>
      <c r="P577" s="18" t="str">
        <f t="shared" si="52"/>
        <v/>
      </c>
      <c r="R577" s="15" t="str">
        <f t="shared" si="53"/>
        <v/>
      </c>
      <c r="S577" s="10" t="str">
        <f t="shared" si="55"/>
        <v/>
      </c>
      <c r="T577" s="17" t="str">
        <f t="shared" si="54"/>
        <v/>
      </c>
    </row>
    <row r="578" spans="12:20" x14ac:dyDescent="0.3">
      <c r="L578" s="18"/>
      <c r="M578" s="18" t="str">
        <f t="shared" si="56"/>
        <v/>
      </c>
      <c r="O578" s="18" t="str">
        <f t="shared" si="57"/>
        <v/>
      </c>
      <c r="P578" s="18" t="str">
        <f t="shared" si="52"/>
        <v/>
      </c>
      <c r="R578" s="15" t="str">
        <f t="shared" si="53"/>
        <v/>
      </c>
      <c r="S578" s="10" t="str">
        <f t="shared" si="55"/>
        <v/>
      </c>
      <c r="T578" s="17" t="str">
        <f t="shared" si="54"/>
        <v/>
      </c>
    </row>
    <row r="579" spans="12:20" x14ac:dyDescent="0.3">
      <c r="L579" s="18"/>
      <c r="M579" s="18" t="str">
        <f t="shared" si="56"/>
        <v/>
      </c>
      <c r="O579" s="18" t="str">
        <f t="shared" si="57"/>
        <v/>
      </c>
      <c r="P579" s="18" t="str">
        <f t="shared" si="52"/>
        <v/>
      </c>
      <c r="R579" s="15" t="str">
        <f t="shared" si="53"/>
        <v/>
      </c>
      <c r="S579" s="10" t="str">
        <f t="shared" si="55"/>
        <v/>
      </c>
      <c r="T579" s="17" t="str">
        <f t="shared" si="54"/>
        <v/>
      </c>
    </row>
    <row r="580" spans="12:20" x14ac:dyDescent="0.3">
      <c r="L580" s="18"/>
      <c r="M580" s="18" t="str">
        <f t="shared" si="56"/>
        <v/>
      </c>
      <c r="O580" s="18" t="str">
        <f t="shared" si="57"/>
        <v/>
      </c>
      <c r="P580" s="18" t="str">
        <f t="shared" si="52"/>
        <v/>
      </c>
      <c r="R580" s="15" t="str">
        <f t="shared" si="53"/>
        <v/>
      </c>
      <c r="S580" s="10" t="str">
        <f t="shared" si="55"/>
        <v/>
      </c>
      <c r="T580" s="17" t="str">
        <f t="shared" si="54"/>
        <v/>
      </c>
    </row>
    <row r="581" spans="12:20" x14ac:dyDescent="0.3">
      <c r="L581" s="18"/>
      <c r="M581" s="18" t="str">
        <f t="shared" si="56"/>
        <v/>
      </c>
      <c r="O581" s="18" t="str">
        <f t="shared" si="57"/>
        <v/>
      </c>
      <c r="P581" s="18" t="str">
        <f t="shared" si="52"/>
        <v/>
      </c>
      <c r="R581" s="15" t="str">
        <f t="shared" si="53"/>
        <v/>
      </c>
      <c r="S581" s="10" t="str">
        <f t="shared" si="55"/>
        <v/>
      </c>
      <c r="T581" s="17" t="str">
        <f t="shared" si="54"/>
        <v/>
      </c>
    </row>
    <row r="582" spans="12:20" x14ac:dyDescent="0.3">
      <c r="L582" s="18"/>
      <c r="M582" s="18" t="str">
        <f t="shared" si="56"/>
        <v/>
      </c>
      <c r="O582" s="18" t="str">
        <f t="shared" si="57"/>
        <v/>
      </c>
      <c r="P582" s="18" t="str">
        <f t="shared" si="52"/>
        <v/>
      </c>
      <c r="R582" s="15" t="str">
        <f t="shared" si="53"/>
        <v/>
      </c>
      <c r="S582" s="10" t="str">
        <f t="shared" si="55"/>
        <v/>
      </c>
      <c r="T582" s="17" t="str">
        <f t="shared" si="54"/>
        <v/>
      </c>
    </row>
    <row r="583" spans="12:20" x14ac:dyDescent="0.3">
      <c r="L583" s="18"/>
      <c r="M583" s="18" t="str">
        <f t="shared" si="56"/>
        <v/>
      </c>
      <c r="O583" s="18" t="str">
        <f t="shared" si="57"/>
        <v/>
      </c>
      <c r="P583" s="18" t="str">
        <f t="shared" si="52"/>
        <v/>
      </c>
      <c r="R583" s="15" t="str">
        <f t="shared" si="53"/>
        <v/>
      </c>
      <c r="S583" s="10" t="str">
        <f t="shared" si="55"/>
        <v/>
      </c>
      <c r="T583" s="17" t="str">
        <f t="shared" si="54"/>
        <v/>
      </c>
    </row>
    <row r="584" spans="12:20" x14ac:dyDescent="0.3">
      <c r="L584" s="18"/>
      <c r="M584" s="18" t="str">
        <f t="shared" si="56"/>
        <v/>
      </c>
      <c r="O584" s="18" t="str">
        <f t="shared" si="57"/>
        <v/>
      </c>
      <c r="P584" s="18" t="str">
        <f t="shared" si="52"/>
        <v/>
      </c>
      <c r="R584" s="15" t="str">
        <f t="shared" si="53"/>
        <v/>
      </c>
      <c r="S584" s="10" t="str">
        <f t="shared" si="55"/>
        <v/>
      </c>
      <c r="T584" s="17" t="str">
        <f t="shared" si="54"/>
        <v/>
      </c>
    </row>
    <row r="585" spans="12:20" x14ac:dyDescent="0.3">
      <c r="L585" s="18"/>
      <c r="M585" s="18" t="str">
        <f t="shared" si="56"/>
        <v/>
      </c>
      <c r="O585" s="18" t="str">
        <f t="shared" si="57"/>
        <v/>
      </c>
      <c r="P585" s="18" t="str">
        <f t="shared" si="52"/>
        <v/>
      </c>
      <c r="R585" s="15" t="str">
        <f t="shared" si="53"/>
        <v/>
      </c>
      <c r="S585" s="10" t="str">
        <f t="shared" si="55"/>
        <v/>
      </c>
      <c r="T585" s="17" t="str">
        <f t="shared" si="54"/>
        <v/>
      </c>
    </row>
    <row r="586" spans="12:20" x14ac:dyDescent="0.3">
      <c r="L586" s="18"/>
      <c r="M586" s="18" t="str">
        <f t="shared" si="56"/>
        <v/>
      </c>
      <c r="O586" s="18" t="str">
        <f t="shared" si="57"/>
        <v/>
      </c>
      <c r="P586" s="18" t="str">
        <f t="shared" si="52"/>
        <v/>
      </c>
      <c r="R586" s="15" t="str">
        <f t="shared" si="53"/>
        <v/>
      </c>
      <c r="S586" s="10" t="str">
        <f t="shared" si="55"/>
        <v/>
      </c>
      <c r="T586" s="17" t="str">
        <f t="shared" si="54"/>
        <v/>
      </c>
    </row>
    <row r="587" spans="12:20" x14ac:dyDescent="0.3">
      <c r="L587" s="18"/>
      <c r="M587" s="18" t="str">
        <f t="shared" si="56"/>
        <v/>
      </c>
      <c r="O587" s="18" t="str">
        <f t="shared" si="57"/>
        <v/>
      </c>
      <c r="P587" s="18" t="str">
        <f t="shared" si="52"/>
        <v/>
      </c>
      <c r="R587" s="15" t="str">
        <f t="shared" si="53"/>
        <v/>
      </c>
      <c r="S587" s="10" t="str">
        <f t="shared" si="55"/>
        <v/>
      </c>
      <c r="T587" s="17" t="str">
        <f t="shared" si="54"/>
        <v/>
      </c>
    </row>
    <row r="588" spans="12:20" x14ac:dyDescent="0.3">
      <c r="L588" s="18"/>
      <c r="M588" s="18" t="str">
        <f t="shared" si="56"/>
        <v/>
      </c>
      <c r="O588" s="18" t="str">
        <f t="shared" si="57"/>
        <v/>
      </c>
      <c r="P588" s="18" t="str">
        <f t="shared" si="52"/>
        <v/>
      </c>
      <c r="R588" s="15" t="str">
        <f t="shared" si="53"/>
        <v/>
      </c>
      <c r="S588" s="10" t="str">
        <f t="shared" si="55"/>
        <v/>
      </c>
      <c r="T588" s="17" t="str">
        <f t="shared" si="54"/>
        <v/>
      </c>
    </row>
    <row r="589" spans="12:20" x14ac:dyDescent="0.3">
      <c r="L589" s="18"/>
      <c r="M589" s="18" t="str">
        <f t="shared" si="56"/>
        <v/>
      </c>
      <c r="O589" s="18" t="str">
        <f t="shared" si="57"/>
        <v/>
      </c>
      <c r="P589" s="18" t="str">
        <f t="shared" si="52"/>
        <v/>
      </c>
      <c r="R589" s="15" t="str">
        <f t="shared" si="53"/>
        <v/>
      </c>
      <c r="S589" s="10" t="str">
        <f t="shared" si="55"/>
        <v/>
      </c>
      <c r="T589" s="17" t="str">
        <f t="shared" si="54"/>
        <v/>
      </c>
    </row>
    <row r="590" spans="12:20" x14ac:dyDescent="0.3">
      <c r="L590" s="18"/>
      <c r="M590" s="18" t="str">
        <f t="shared" si="56"/>
        <v/>
      </c>
      <c r="O590" s="18" t="str">
        <f t="shared" si="57"/>
        <v/>
      </c>
      <c r="P590" s="18" t="str">
        <f t="shared" si="52"/>
        <v/>
      </c>
      <c r="R590" s="15" t="str">
        <f t="shared" si="53"/>
        <v/>
      </c>
      <c r="S590" s="10" t="str">
        <f t="shared" si="55"/>
        <v/>
      </c>
      <c r="T590" s="17" t="str">
        <f t="shared" si="54"/>
        <v/>
      </c>
    </row>
    <row r="591" spans="12:20" x14ac:dyDescent="0.3">
      <c r="L591" s="18"/>
      <c r="M591" s="18" t="str">
        <f t="shared" si="56"/>
        <v/>
      </c>
      <c r="O591" s="18" t="str">
        <f t="shared" si="57"/>
        <v/>
      </c>
      <c r="P591" s="18" t="str">
        <f t="shared" si="52"/>
        <v/>
      </c>
      <c r="R591" s="15" t="str">
        <f t="shared" si="53"/>
        <v/>
      </c>
      <c r="S591" s="10" t="str">
        <f t="shared" si="55"/>
        <v/>
      </c>
      <c r="T591" s="17" t="str">
        <f t="shared" si="54"/>
        <v/>
      </c>
    </row>
    <row r="592" spans="12:20" x14ac:dyDescent="0.3">
      <c r="L592" s="18"/>
      <c r="M592" s="18" t="str">
        <f t="shared" si="56"/>
        <v/>
      </c>
      <c r="O592" s="18" t="str">
        <f t="shared" si="57"/>
        <v/>
      </c>
      <c r="P592" s="18" t="str">
        <f t="shared" si="52"/>
        <v/>
      </c>
      <c r="R592" s="15" t="str">
        <f t="shared" si="53"/>
        <v/>
      </c>
      <c r="S592" s="10" t="str">
        <f t="shared" si="55"/>
        <v/>
      </c>
      <c r="T592" s="17" t="str">
        <f t="shared" si="54"/>
        <v/>
      </c>
    </row>
    <row r="593" spans="12:20" x14ac:dyDescent="0.3">
      <c r="L593" s="18"/>
      <c r="M593" s="18" t="str">
        <f t="shared" si="56"/>
        <v/>
      </c>
      <c r="O593" s="18" t="str">
        <f t="shared" si="57"/>
        <v/>
      </c>
      <c r="P593" s="18" t="str">
        <f t="shared" si="52"/>
        <v/>
      </c>
      <c r="R593" s="15" t="str">
        <f t="shared" si="53"/>
        <v/>
      </c>
      <c r="S593" s="10" t="str">
        <f t="shared" si="55"/>
        <v/>
      </c>
      <c r="T593" s="17" t="str">
        <f t="shared" si="54"/>
        <v/>
      </c>
    </row>
    <row r="594" spans="12:20" x14ac:dyDescent="0.3">
      <c r="L594" s="18"/>
      <c r="M594" s="18" t="str">
        <f t="shared" si="56"/>
        <v/>
      </c>
      <c r="O594" s="18" t="str">
        <f t="shared" si="57"/>
        <v/>
      </c>
      <c r="P594" s="18" t="str">
        <f t="shared" si="52"/>
        <v/>
      </c>
      <c r="R594" s="15" t="str">
        <f t="shared" si="53"/>
        <v/>
      </c>
      <c r="S594" s="10" t="str">
        <f t="shared" si="55"/>
        <v/>
      </c>
      <c r="T594" s="17" t="str">
        <f t="shared" si="54"/>
        <v/>
      </c>
    </row>
    <row r="595" spans="12:20" x14ac:dyDescent="0.3">
      <c r="L595" s="18"/>
      <c r="M595" s="18" t="str">
        <f t="shared" si="56"/>
        <v/>
      </c>
      <c r="O595" s="18" t="str">
        <f t="shared" si="57"/>
        <v/>
      </c>
      <c r="P595" s="18" t="str">
        <f t="shared" si="52"/>
        <v/>
      </c>
      <c r="R595" s="15" t="str">
        <f t="shared" si="53"/>
        <v/>
      </c>
      <c r="S595" s="10" t="str">
        <f t="shared" si="55"/>
        <v/>
      </c>
      <c r="T595" s="17" t="str">
        <f t="shared" si="54"/>
        <v/>
      </c>
    </row>
    <row r="596" spans="12:20" x14ac:dyDescent="0.3">
      <c r="L596" s="18"/>
      <c r="M596" s="18" t="str">
        <f t="shared" si="56"/>
        <v/>
      </c>
      <c r="O596" s="18" t="str">
        <f t="shared" si="57"/>
        <v/>
      </c>
      <c r="P596" s="18" t="str">
        <f t="shared" si="52"/>
        <v/>
      </c>
      <c r="R596" s="15" t="str">
        <f t="shared" si="53"/>
        <v/>
      </c>
      <c r="S596" s="10" t="str">
        <f t="shared" si="55"/>
        <v/>
      </c>
      <c r="T596" s="17" t="str">
        <f t="shared" si="54"/>
        <v/>
      </c>
    </row>
    <row r="597" spans="12:20" x14ac:dyDescent="0.3">
      <c r="L597" s="18"/>
      <c r="M597" s="18" t="str">
        <f t="shared" si="56"/>
        <v/>
      </c>
      <c r="O597" s="18" t="str">
        <f t="shared" si="57"/>
        <v/>
      </c>
      <c r="P597" s="18" t="str">
        <f t="shared" si="52"/>
        <v/>
      </c>
      <c r="R597" s="15" t="str">
        <f t="shared" si="53"/>
        <v/>
      </c>
      <c r="S597" s="10" t="str">
        <f t="shared" si="55"/>
        <v/>
      </c>
      <c r="T597" s="17" t="str">
        <f t="shared" si="54"/>
        <v/>
      </c>
    </row>
    <row r="598" spans="12:20" x14ac:dyDescent="0.3">
      <c r="L598" s="18"/>
      <c r="M598" s="18" t="str">
        <f t="shared" si="56"/>
        <v/>
      </c>
      <c r="O598" s="18" t="str">
        <f t="shared" si="57"/>
        <v/>
      </c>
      <c r="P598" s="18" t="str">
        <f t="shared" si="52"/>
        <v/>
      </c>
      <c r="R598" s="15" t="str">
        <f t="shared" si="53"/>
        <v/>
      </c>
      <c r="S598" s="10" t="str">
        <f t="shared" si="55"/>
        <v/>
      </c>
      <c r="T598" s="17" t="str">
        <f t="shared" si="54"/>
        <v/>
      </c>
    </row>
    <row r="599" spans="12:20" x14ac:dyDescent="0.3">
      <c r="L599" s="18"/>
      <c r="M599" s="18" t="str">
        <f t="shared" si="56"/>
        <v/>
      </c>
      <c r="O599" s="18" t="str">
        <f t="shared" si="57"/>
        <v/>
      </c>
      <c r="P599" s="18" t="str">
        <f t="shared" si="52"/>
        <v/>
      </c>
      <c r="R599" s="15" t="str">
        <f t="shared" si="53"/>
        <v/>
      </c>
      <c r="S599" s="10" t="str">
        <f t="shared" si="55"/>
        <v/>
      </c>
      <c r="T599" s="17" t="str">
        <f t="shared" si="54"/>
        <v/>
      </c>
    </row>
    <row r="600" spans="12:20" x14ac:dyDescent="0.3">
      <c r="L600" s="18"/>
      <c r="M600" s="18" t="str">
        <f t="shared" si="56"/>
        <v/>
      </c>
      <c r="O600" s="18" t="str">
        <f t="shared" si="57"/>
        <v/>
      </c>
      <c r="P600" s="18" t="str">
        <f t="shared" si="52"/>
        <v/>
      </c>
      <c r="R600" s="15" t="str">
        <f t="shared" si="53"/>
        <v/>
      </c>
      <c r="S600" s="10" t="str">
        <f t="shared" si="55"/>
        <v/>
      </c>
      <c r="T600" s="17" t="str">
        <f t="shared" si="54"/>
        <v/>
      </c>
    </row>
    <row r="601" spans="12:20" x14ac:dyDescent="0.3">
      <c r="L601" s="18"/>
      <c r="M601" s="18" t="str">
        <f t="shared" si="56"/>
        <v/>
      </c>
      <c r="O601" s="18" t="str">
        <f t="shared" si="57"/>
        <v/>
      </c>
      <c r="P601" s="18" t="str">
        <f t="shared" si="52"/>
        <v/>
      </c>
      <c r="R601" s="15" t="str">
        <f t="shared" si="53"/>
        <v/>
      </c>
      <c r="S601" s="10" t="str">
        <f t="shared" si="55"/>
        <v/>
      </c>
      <c r="T601" s="17" t="str">
        <f t="shared" si="54"/>
        <v/>
      </c>
    </row>
    <row r="602" spans="12:20" x14ac:dyDescent="0.3">
      <c r="L602" s="18"/>
      <c r="M602" s="18" t="str">
        <f t="shared" si="56"/>
        <v/>
      </c>
      <c r="O602" s="18" t="str">
        <f t="shared" si="57"/>
        <v/>
      </c>
      <c r="P602" s="18" t="str">
        <f t="shared" ref="P602:P665" si="58">IF(B602&lt;&gt;"","PLUS","")</f>
        <v/>
      </c>
      <c r="R602" s="15" t="str">
        <f t="shared" ref="R602:R665" si="59">IF(B602&lt;&gt;"","is to be fined","")</f>
        <v/>
      </c>
      <c r="S602" s="10" t="str">
        <f t="shared" ref="S602:S665" si="60">IF(N602&lt;&gt;0,N602*2,"")</f>
        <v/>
      </c>
      <c r="T602" s="17" t="str">
        <f t="shared" ref="T602:T665" si="61">IF(B602&lt;&gt;"","% of his match fee","")</f>
        <v/>
      </c>
    </row>
    <row r="603" spans="12:20" x14ac:dyDescent="0.3">
      <c r="L603" s="18"/>
      <c r="M603" s="18" t="str">
        <f t="shared" si="56"/>
        <v/>
      </c>
      <c r="O603" s="18" t="str">
        <f t="shared" si="57"/>
        <v/>
      </c>
      <c r="P603" s="18" t="str">
        <f t="shared" si="58"/>
        <v/>
      </c>
      <c r="R603" s="15" t="str">
        <f t="shared" si="59"/>
        <v/>
      </c>
      <c r="S603" s="10" t="str">
        <f t="shared" si="60"/>
        <v/>
      </c>
      <c r="T603" s="17" t="str">
        <f t="shared" si="61"/>
        <v/>
      </c>
    </row>
    <row r="604" spans="12:20" x14ac:dyDescent="0.3">
      <c r="L604" s="18"/>
      <c r="M604" s="18" t="str">
        <f t="shared" si="56"/>
        <v/>
      </c>
      <c r="O604" s="18" t="str">
        <f t="shared" si="57"/>
        <v/>
      </c>
      <c r="P604" s="18" t="str">
        <f t="shared" si="58"/>
        <v/>
      </c>
      <c r="R604" s="15" t="str">
        <f t="shared" si="59"/>
        <v/>
      </c>
      <c r="S604" s="10" t="str">
        <f t="shared" si="60"/>
        <v/>
      </c>
      <c r="T604" s="17" t="str">
        <f t="shared" si="61"/>
        <v/>
      </c>
    </row>
    <row r="605" spans="12:20" x14ac:dyDescent="0.3">
      <c r="L605" s="18"/>
      <c r="M605" s="18" t="str">
        <f t="shared" si="56"/>
        <v/>
      </c>
      <c r="O605" s="18" t="str">
        <f t="shared" si="57"/>
        <v/>
      </c>
      <c r="P605" s="18" t="str">
        <f t="shared" si="58"/>
        <v/>
      </c>
      <c r="R605" s="15" t="str">
        <f t="shared" si="59"/>
        <v/>
      </c>
      <c r="S605" s="10" t="str">
        <f t="shared" si="60"/>
        <v/>
      </c>
      <c r="T605" s="17" t="str">
        <f t="shared" si="61"/>
        <v/>
      </c>
    </row>
    <row r="606" spans="12:20" x14ac:dyDescent="0.3">
      <c r="L606" s="18"/>
      <c r="M606" s="18" t="str">
        <f t="shared" si="56"/>
        <v/>
      </c>
      <c r="O606" s="18" t="str">
        <f t="shared" si="57"/>
        <v/>
      </c>
      <c r="P606" s="18" t="str">
        <f t="shared" si="58"/>
        <v/>
      </c>
      <c r="R606" s="15" t="str">
        <f t="shared" si="59"/>
        <v/>
      </c>
      <c r="S606" s="10" t="str">
        <f t="shared" si="60"/>
        <v/>
      </c>
      <c r="T606" s="17" t="str">
        <f t="shared" si="61"/>
        <v/>
      </c>
    </row>
    <row r="607" spans="12:20" x14ac:dyDescent="0.3">
      <c r="L607" s="18"/>
      <c r="M607" s="18" t="str">
        <f t="shared" si="56"/>
        <v/>
      </c>
      <c r="O607" s="18" t="str">
        <f t="shared" si="57"/>
        <v/>
      </c>
      <c r="P607" s="18" t="str">
        <f t="shared" si="58"/>
        <v/>
      </c>
      <c r="R607" s="15" t="str">
        <f t="shared" si="59"/>
        <v/>
      </c>
      <c r="S607" s="10" t="str">
        <f t="shared" si="60"/>
        <v/>
      </c>
      <c r="T607" s="17" t="str">
        <f t="shared" si="61"/>
        <v/>
      </c>
    </row>
    <row r="608" spans="12:20" x14ac:dyDescent="0.3">
      <c r="L608" s="18"/>
      <c r="M608" s="18" t="str">
        <f t="shared" si="56"/>
        <v/>
      </c>
      <c r="O608" s="18" t="str">
        <f t="shared" si="57"/>
        <v/>
      </c>
      <c r="P608" s="18" t="str">
        <f t="shared" si="58"/>
        <v/>
      </c>
      <c r="R608" s="15" t="str">
        <f t="shared" si="59"/>
        <v/>
      </c>
      <c r="S608" s="10" t="str">
        <f t="shared" si="60"/>
        <v/>
      </c>
      <c r="T608" s="17" t="str">
        <f t="shared" si="61"/>
        <v/>
      </c>
    </row>
    <row r="609" spans="12:20" x14ac:dyDescent="0.3">
      <c r="L609" s="18"/>
      <c r="M609" s="18" t="str">
        <f t="shared" si="56"/>
        <v/>
      </c>
      <c r="O609" s="18" t="str">
        <f t="shared" si="57"/>
        <v/>
      </c>
      <c r="P609" s="18" t="str">
        <f t="shared" si="58"/>
        <v/>
      </c>
      <c r="R609" s="15" t="str">
        <f t="shared" si="59"/>
        <v/>
      </c>
      <c r="S609" s="10" t="str">
        <f t="shared" si="60"/>
        <v/>
      </c>
      <c r="T609" s="17" t="str">
        <f t="shared" si="61"/>
        <v/>
      </c>
    </row>
    <row r="610" spans="12:20" x14ac:dyDescent="0.3">
      <c r="L610" s="18"/>
      <c r="M610" s="18" t="str">
        <f t="shared" si="56"/>
        <v/>
      </c>
      <c r="O610" s="18" t="str">
        <f t="shared" si="57"/>
        <v/>
      </c>
      <c r="P610" s="18" t="str">
        <f t="shared" si="58"/>
        <v/>
      </c>
      <c r="R610" s="15" t="str">
        <f t="shared" si="59"/>
        <v/>
      </c>
      <c r="S610" s="10" t="str">
        <f t="shared" si="60"/>
        <v/>
      </c>
      <c r="T610" s="17" t="str">
        <f t="shared" si="61"/>
        <v/>
      </c>
    </row>
    <row r="611" spans="12:20" x14ac:dyDescent="0.3">
      <c r="L611" s="18"/>
      <c r="M611" s="18" t="str">
        <f t="shared" si="56"/>
        <v/>
      </c>
      <c r="O611" s="18" t="str">
        <f t="shared" si="57"/>
        <v/>
      </c>
      <c r="P611" s="18" t="str">
        <f t="shared" si="58"/>
        <v/>
      </c>
      <c r="R611" s="15" t="str">
        <f t="shared" si="59"/>
        <v/>
      </c>
      <c r="S611" s="10" t="str">
        <f t="shared" si="60"/>
        <v/>
      </c>
      <c r="T611" s="17" t="str">
        <f t="shared" si="61"/>
        <v/>
      </c>
    </row>
    <row r="612" spans="12:20" x14ac:dyDescent="0.3">
      <c r="L612" s="18"/>
      <c r="M612" s="18" t="str">
        <f t="shared" si="56"/>
        <v/>
      </c>
      <c r="O612" s="18" t="str">
        <f t="shared" si="57"/>
        <v/>
      </c>
      <c r="P612" s="18" t="str">
        <f t="shared" si="58"/>
        <v/>
      </c>
      <c r="R612" s="15" t="str">
        <f t="shared" si="59"/>
        <v/>
      </c>
      <c r="S612" s="10" t="str">
        <f t="shared" si="60"/>
        <v/>
      </c>
      <c r="T612" s="17" t="str">
        <f t="shared" si="61"/>
        <v/>
      </c>
    </row>
    <row r="613" spans="12:20" x14ac:dyDescent="0.3">
      <c r="L613" s="18"/>
      <c r="M613" s="18" t="str">
        <f t="shared" si="56"/>
        <v/>
      </c>
      <c r="O613" s="18" t="str">
        <f t="shared" si="57"/>
        <v/>
      </c>
      <c r="P613" s="18" t="str">
        <f t="shared" si="58"/>
        <v/>
      </c>
      <c r="R613" s="15" t="str">
        <f t="shared" si="59"/>
        <v/>
      </c>
      <c r="S613" s="10" t="str">
        <f t="shared" si="60"/>
        <v/>
      </c>
      <c r="T613" s="17" t="str">
        <f t="shared" si="61"/>
        <v/>
      </c>
    </row>
    <row r="614" spans="12:20" x14ac:dyDescent="0.3">
      <c r="L614" s="18"/>
      <c r="M614" s="18" t="str">
        <f t="shared" si="56"/>
        <v/>
      </c>
      <c r="O614" s="18" t="str">
        <f t="shared" si="57"/>
        <v/>
      </c>
      <c r="P614" s="18" t="str">
        <f t="shared" si="58"/>
        <v/>
      </c>
      <c r="R614" s="15" t="str">
        <f t="shared" si="59"/>
        <v/>
      </c>
      <c r="S614" s="10" t="str">
        <f t="shared" si="60"/>
        <v/>
      </c>
      <c r="T614" s="17" t="str">
        <f t="shared" si="61"/>
        <v/>
      </c>
    </row>
    <row r="615" spans="12:20" x14ac:dyDescent="0.3">
      <c r="L615" s="18"/>
      <c r="M615" s="18" t="str">
        <f t="shared" si="56"/>
        <v/>
      </c>
      <c r="O615" s="18" t="str">
        <f t="shared" si="57"/>
        <v/>
      </c>
      <c r="P615" s="18" t="str">
        <f t="shared" si="58"/>
        <v/>
      </c>
      <c r="R615" s="15" t="str">
        <f t="shared" si="59"/>
        <v/>
      </c>
      <c r="S615" s="10" t="str">
        <f t="shared" si="60"/>
        <v/>
      </c>
      <c r="T615" s="17" t="str">
        <f t="shared" si="61"/>
        <v/>
      </c>
    </row>
    <row r="616" spans="12:20" x14ac:dyDescent="0.3">
      <c r="L616" s="18"/>
      <c r="M616" s="18" t="str">
        <f t="shared" si="56"/>
        <v/>
      </c>
      <c r="O616" s="18" t="str">
        <f t="shared" si="57"/>
        <v/>
      </c>
      <c r="P616" s="18" t="str">
        <f t="shared" si="58"/>
        <v/>
      </c>
      <c r="R616" s="15" t="str">
        <f t="shared" si="59"/>
        <v/>
      </c>
      <c r="S616" s="10" t="str">
        <f t="shared" si="60"/>
        <v/>
      </c>
      <c r="T616" s="17" t="str">
        <f t="shared" si="61"/>
        <v/>
      </c>
    </row>
    <row r="617" spans="12:20" x14ac:dyDescent="0.3">
      <c r="L617" s="18"/>
      <c r="M617" s="18" t="str">
        <f t="shared" si="56"/>
        <v/>
      </c>
      <c r="O617" s="18" t="str">
        <f t="shared" si="57"/>
        <v/>
      </c>
      <c r="P617" s="18" t="str">
        <f t="shared" si="58"/>
        <v/>
      </c>
      <c r="R617" s="15" t="str">
        <f t="shared" si="59"/>
        <v/>
      </c>
      <c r="S617" s="10" t="str">
        <f t="shared" si="60"/>
        <v/>
      </c>
      <c r="T617" s="17" t="str">
        <f t="shared" si="61"/>
        <v/>
      </c>
    </row>
    <row r="618" spans="12:20" x14ac:dyDescent="0.3">
      <c r="L618" s="18"/>
      <c r="M618" s="18" t="str">
        <f t="shared" si="56"/>
        <v/>
      </c>
      <c r="O618" s="18" t="str">
        <f t="shared" si="57"/>
        <v/>
      </c>
      <c r="P618" s="18" t="str">
        <f t="shared" si="58"/>
        <v/>
      </c>
      <c r="R618" s="15" t="str">
        <f t="shared" si="59"/>
        <v/>
      </c>
      <c r="S618" s="10" t="str">
        <f t="shared" si="60"/>
        <v/>
      </c>
      <c r="T618" s="17" t="str">
        <f t="shared" si="61"/>
        <v/>
      </c>
    </row>
    <row r="619" spans="12:20" x14ac:dyDescent="0.3">
      <c r="L619" s="18"/>
      <c r="M619" s="18" t="str">
        <f t="shared" si="56"/>
        <v/>
      </c>
      <c r="O619" s="18" t="str">
        <f t="shared" si="57"/>
        <v/>
      </c>
      <c r="P619" s="18" t="str">
        <f t="shared" si="58"/>
        <v/>
      </c>
      <c r="R619" s="15" t="str">
        <f t="shared" si="59"/>
        <v/>
      </c>
      <c r="S619" s="10" t="str">
        <f t="shared" si="60"/>
        <v/>
      </c>
      <c r="T619" s="17" t="str">
        <f t="shared" si="61"/>
        <v/>
      </c>
    </row>
    <row r="620" spans="12:20" x14ac:dyDescent="0.3">
      <c r="L620" s="18"/>
      <c r="M620" s="18" t="str">
        <f t="shared" si="56"/>
        <v/>
      </c>
      <c r="O620" s="18" t="str">
        <f t="shared" si="57"/>
        <v/>
      </c>
      <c r="P620" s="18" t="str">
        <f t="shared" si="58"/>
        <v/>
      </c>
      <c r="R620" s="15" t="str">
        <f t="shared" si="59"/>
        <v/>
      </c>
      <c r="S620" s="10" t="str">
        <f t="shared" si="60"/>
        <v/>
      </c>
      <c r="T620" s="17" t="str">
        <f t="shared" si="61"/>
        <v/>
      </c>
    </row>
    <row r="621" spans="12:20" x14ac:dyDescent="0.3">
      <c r="L621" s="18"/>
      <c r="M621" s="18" t="str">
        <f t="shared" si="56"/>
        <v/>
      </c>
      <c r="O621" s="18" t="str">
        <f t="shared" si="57"/>
        <v/>
      </c>
      <c r="P621" s="18" t="str">
        <f t="shared" si="58"/>
        <v/>
      </c>
      <c r="R621" s="15" t="str">
        <f t="shared" si="59"/>
        <v/>
      </c>
      <c r="S621" s="10" t="str">
        <f t="shared" si="60"/>
        <v/>
      </c>
      <c r="T621" s="17" t="str">
        <f t="shared" si="61"/>
        <v/>
      </c>
    </row>
    <row r="622" spans="12:20" x14ac:dyDescent="0.3">
      <c r="L622" s="18"/>
      <c r="M622" s="18" t="str">
        <f t="shared" si="56"/>
        <v/>
      </c>
      <c r="O622" s="18" t="str">
        <f t="shared" si="57"/>
        <v/>
      </c>
      <c r="P622" s="18" t="str">
        <f t="shared" si="58"/>
        <v/>
      </c>
      <c r="R622" s="15" t="str">
        <f t="shared" si="59"/>
        <v/>
      </c>
      <c r="S622" s="10" t="str">
        <f t="shared" si="60"/>
        <v/>
      </c>
      <c r="T622" s="17" t="str">
        <f t="shared" si="61"/>
        <v/>
      </c>
    </row>
    <row r="623" spans="12:20" x14ac:dyDescent="0.3">
      <c r="L623" s="18"/>
      <c r="M623" s="18" t="str">
        <f t="shared" si="56"/>
        <v/>
      </c>
      <c r="O623" s="18" t="str">
        <f t="shared" si="57"/>
        <v/>
      </c>
      <c r="P623" s="18" t="str">
        <f t="shared" si="58"/>
        <v/>
      </c>
      <c r="R623" s="15" t="str">
        <f t="shared" si="59"/>
        <v/>
      </c>
      <c r="S623" s="10" t="str">
        <f t="shared" si="60"/>
        <v/>
      </c>
      <c r="T623" s="17" t="str">
        <f t="shared" si="61"/>
        <v/>
      </c>
    </row>
    <row r="624" spans="12:20" x14ac:dyDescent="0.3">
      <c r="L624" s="18"/>
      <c r="M624" s="18" t="str">
        <f t="shared" si="56"/>
        <v/>
      </c>
      <c r="O624" s="18" t="str">
        <f t="shared" si="57"/>
        <v/>
      </c>
      <c r="P624" s="18" t="str">
        <f t="shared" si="58"/>
        <v/>
      </c>
      <c r="R624" s="15" t="str">
        <f t="shared" si="59"/>
        <v/>
      </c>
      <c r="S624" s="10" t="str">
        <f t="shared" si="60"/>
        <v/>
      </c>
      <c r="T624" s="17" t="str">
        <f t="shared" si="61"/>
        <v/>
      </c>
    </row>
    <row r="625" spans="12:20" x14ac:dyDescent="0.3">
      <c r="L625" s="18"/>
      <c r="M625" s="18" t="str">
        <f t="shared" si="56"/>
        <v/>
      </c>
      <c r="O625" s="18" t="str">
        <f t="shared" si="57"/>
        <v/>
      </c>
      <c r="P625" s="18" t="str">
        <f t="shared" si="58"/>
        <v/>
      </c>
      <c r="R625" s="15" t="str">
        <f t="shared" si="59"/>
        <v/>
      </c>
      <c r="S625" s="10" t="str">
        <f t="shared" si="60"/>
        <v/>
      </c>
      <c r="T625" s="17" t="str">
        <f t="shared" si="61"/>
        <v/>
      </c>
    </row>
    <row r="626" spans="12:20" x14ac:dyDescent="0.3">
      <c r="L626" s="18"/>
      <c r="M626" s="18" t="str">
        <f t="shared" si="56"/>
        <v/>
      </c>
      <c r="O626" s="18" t="str">
        <f t="shared" si="57"/>
        <v/>
      </c>
      <c r="P626" s="18" t="str">
        <f t="shared" si="58"/>
        <v/>
      </c>
      <c r="R626" s="15" t="str">
        <f t="shared" si="59"/>
        <v/>
      </c>
      <c r="S626" s="10" t="str">
        <f t="shared" si="60"/>
        <v/>
      </c>
      <c r="T626" s="17" t="str">
        <f t="shared" si="61"/>
        <v/>
      </c>
    </row>
    <row r="627" spans="12:20" x14ac:dyDescent="0.3">
      <c r="L627" s="18"/>
      <c r="M627" s="18" t="str">
        <f t="shared" si="56"/>
        <v/>
      </c>
      <c r="O627" s="18" t="str">
        <f t="shared" si="57"/>
        <v/>
      </c>
      <c r="P627" s="18" t="str">
        <f t="shared" si="58"/>
        <v/>
      </c>
      <c r="R627" s="15" t="str">
        <f t="shared" si="59"/>
        <v/>
      </c>
      <c r="S627" s="10" t="str">
        <f t="shared" si="60"/>
        <v/>
      </c>
      <c r="T627" s="17" t="str">
        <f t="shared" si="61"/>
        <v/>
      </c>
    </row>
    <row r="628" spans="12:20" x14ac:dyDescent="0.3">
      <c r="L628" s="18"/>
      <c r="M628" s="18" t="str">
        <f t="shared" si="56"/>
        <v/>
      </c>
      <c r="O628" s="18" t="str">
        <f t="shared" si="57"/>
        <v/>
      </c>
      <c r="P628" s="18" t="str">
        <f t="shared" si="58"/>
        <v/>
      </c>
      <c r="R628" s="15" t="str">
        <f t="shared" si="59"/>
        <v/>
      </c>
      <c r="S628" s="10" t="str">
        <f t="shared" si="60"/>
        <v/>
      </c>
      <c r="T628" s="17" t="str">
        <f t="shared" si="61"/>
        <v/>
      </c>
    </row>
    <row r="629" spans="12:20" x14ac:dyDescent="0.3">
      <c r="L629" s="18"/>
      <c r="M629" s="18" t="str">
        <f t="shared" si="56"/>
        <v/>
      </c>
      <c r="O629" s="18" t="str">
        <f t="shared" si="57"/>
        <v/>
      </c>
      <c r="P629" s="18" t="str">
        <f t="shared" si="58"/>
        <v/>
      </c>
      <c r="R629" s="15" t="str">
        <f t="shared" si="59"/>
        <v/>
      </c>
      <c r="S629" s="10" t="str">
        <f t="shared" si="60"/>
        <v/>
      </c>
      <c r="T629" s="17" t="str">
        <f t="shared" si="61"/>
        <v/>
      </c>
    </row>
    <row r="630" spans="12:20" x14ac:dyDescent="0.3">
      <c r="L630" s="18"/>
      <c r="M630" s="18" t="str">
        <f t="shared" si="56"/>
        <v/>
      </c>
      <c r="O630" s="18" t="str">
        <f t="shared" si="57"/>
        <v/>
      </c>
      <c r="P630" s="18" t="str">
        <f t="shared" si="58"/>
        <v/>
      </c>
      <c r="R630" s="15" t="str">
        <f t="shared" si="59"/>
        <v/>
      </c>
      <c r="S630" s="10" t="str">
        <f t="shared" si="60"/>
        <v/>
      </c>
      <c r="T630" s="17" t="str">
        <f t="shared" si="61"/>
        <v/>
      </c>
    </row>
    <row r="631" spans="12:20" x14ac:dyDescent="0.3">
      <c r="L631" s="18"/>
      <c r="M631" s="18" t="str">
        <f t="shared" si="56"/>
        <v/>
      </c>
      <c r="O631" s="18" t="str">
        <f t="shared" si="57"/>
        <v/>
      </c>
      <c r="P631" s="18" t="str">
        <f t="shared" si="58"/>
        <v/>
      </c>
      <c r="R631" s="15" t="str">
        <f t="shared" si="59"/>
        <v/>
      </c>
      <c r="S631" s="10" t="str">
        <f t="shared" si="60"/>
        <v/>
      </c>
      <c r="T631" s="17" t="str">
        <f t="shared" si="61"/>
        <v/>
      </c>
    </row>
    <row r="632" spans="12:20" x14ac:dyDescent="0.3">
      <c r="L632" s="18"/>
      <c r="M632" s="18" t="str">
        <f t="shared" si="56"/>
        <v/>
      </c>
      <c r="O632" s="18" t="str">
        <f t="shared" si="57"/>
        <v/>
      </c>
      <c r="P632" s="18" t="str">
        <f t="shared" si="58"/>
        <v/>
      </c>
      <c r="R632" s="15" t="str">
        <f t="shared" si="59"/>
        <v/>
      </c>
      <c r="S632" s="10" t="str">
        <f t="shared" si="60"/>
        <v/>
      </c>
      <c r="T632" s="17" t="str">
        <f t="shared" si="61"/>
        <v/>
      </c>
    </row>
    <row r="633" spans="12:20" x14ac:dyDescent="0.3">
      <c r="L633" s="18"/>
      <c r="M633" s="18" t="str">
        <f t="shared" si="56"/>
        <v/>
      </c>
      <c r="O633" s="18" t="str">
        <f t="shared" si="57"/>
        <v/>
      </c>
      <c r="P633" s="18" t="str">
        <f t="shared" si="58"/>
        <v/>
      </c>
      <c r="R633" s="15" t="str">
        <f t="shared" si="59"/>
        <v/>
      </c>
      <c r="S633" s="10" t="str">
        <f t="shared" si="60"/>
        <v/>
      </c>
      <c r="T633" s="17" t="str">
        <f t="shared" si="61"/>
        <v/>
      </c>
    </row>
    <row r="634" spans="12:20" x14ac:dyDescent="0.3">
      <c r="L634" s="18"/>
      <c r="M634" s="18" t="str">
        <f t="shared" si="56"/>
        <v/>
      </c>
      <c r="O634" s="18" t="str">
        <f t="shared" si="57"/>
        <v/>
      </c>
      <c r="P634" s="18" t="str">
        <f t="shared" si="58"/>
        <v/>
      </c>
      <c r="R634" s="15" t="str">
        <f t="shared" si="59"/>
        <v/>
      </c>
      <c r="S634" s="10" t="str">
        <f t="shared" si="60"/>
        <v/>
      </c>
      <c r="T634" s="17" t="str">
        <f t="shared" si="61"/>
        <v/>
      </c>
    </row>
    <row r="635" spans="12:20" x14ac:dyDescent="0.3">
      <c r="L635" s="18"/>
      <c r="M635" s="18" t="str">
        <f t="shared" si="56"/>
        <v/>
      </c>
      <c r="O635" s="18" t="str">
        <f t="shared" si="57"/>
        <v/>
      </c>
      <c r="P635" s="18" t="str">
        <f t="shared" si="58"/>
        <v/>
      </c>
      <c r="R635" s="15" t="str">
        <f t="shared" si="59"/>
        <v/>
      </c>
      <c r="S635" s="10" t="str">
        <f t="shared" si="60"/>
        <v/>
      </c>
      <c r="T635" s="17" t="str">
        <f t="shared" si="61"/>
        <v/>
      </c>
    </row>
    <row r="636" spans="12:20" x14ac:dyDescent="0.3">
      <c r="L636" s="18"/>
      <c r="M636" s="18" t="str">
        <f t="shared" si="56"/>
        <v/>
      </c>
      <c r="O636" s="18" t="str">
        <f t="shared" si="57"/>
        <v/>
      </c>
      <c r="P636" s="18" t="str">
        <f t="shared" si="58"/>
        <v/>
      </c>
      <c r="R636" s="15" t="str">
        <f t="shared" si="59"/>
        <v/>
      </c>
      <c r="S636" s="10" t="str">
        <f t="shared" si="60"/>
        <v/>
      </c>
      <c r="T636" s="17" t="str">
        <f t="shared" si="61"/>
        <v/>
      </c>
    </row>
    <row r="637" spans="12:20" x14ac:dyDescent="0.3">
      <c r="L637" s="18"/>
      <c r="M637" s="18" t="str">
        <f t="shared" si="56"/>
        <v/>
      </c>
      <c r="O637" s="18" t="str">
        <f t="shared" si="57"/>
        <v/>
      </c>
      <c r="P637" s="18" t="str">
        <f t="shared" si="58"/>
        <v/>
      </c>
      <c r="R637" s="15" t="str">
        <f t="shared" si="59"/>
        <v/>
      </c>
      <c r="S637" s="10" t="str">
        <f t="shared" si="60"/>
        <v/>
      </c>
      <c r="T637" s="17" t="str">
        <f t="shared" si="61"/>
        <v/>
      </c>
    </row>
    <row r="638" spans="12:20" x14ac:dyDescent="0.3">
      <c r="L638" s="18"/>
      <c r="M638" s="18" t="str">
        <f t="shared" ref="M638:M701" si="62">IF(B638&lt;&gt;"","fined","")</f>
        <v/>
      </c>
      <c r="O638" s="18" t="str">
        <f t="shared" ref="O638:O701" si="63">IF(B638&lt;&gt;"","% of each player's match fee","")</f>
        <v/>
      </c>
      <c r="P638" s="18" t="str">
        <f t="shared" si="58"/>
        <v/>
      </c>
      <c r="R638" s="15" t="str">
        <f t="shared" si="59"/>
        <v/>
      </c>
      <c r="S638" s="10" t="str">
        <f t="shared" si="60"/>
        <v/>
      </c>
      <c r="T638" s="17" t="str">
        <f t="shared" si="61"/>
        <v/>
      </c>
    </row>
    <row r="639" spans="12:20" x14ac:dyDescent="0.3">
      <c r="L639" s="18"/>
      <c r="M639" s="18" t="str">
        <f t="shared" si="62"/>
        <v/>
      </c>
      <c r="O639" s="18" t="str">
        <f t="shared" si="63"/>
        <v/>
      </c>
      <c r="P639" s="18" t="str">
        <f t="shared" si="58"/>
        <v/>
      </c>
      <c r="R639" s="15" t="str">
        <f t="shared" si="59"/>
        <v/>
      </c>
      <c r="S639" s="10" t="str">
        <f t="shared" si="60"/>
        <v/>
      </c>
      <c r="T639" s="17" t="str">
        <f t="shared" si="61"/>
        <v/>
      </c>
    </row>
    <row r="640" spans="12:20" x14ac:dyDescent="0.3">
      <c r="L640" s="18"/>
      <c r="M640" s="18" t="str">
        <f t="shared" si="62"/>
        <v/>
      </c>
      <c r="O640" s="18" t="str">
        <f t="shared" si="63"/>
        <v/>
      </c>
      <c r="P640" s="18" t="str">
        <f t="shared" si="58"/>
        <v/>
      </c>
      <c r="R640" s="15" t="str">
        <f t="shared" si="59"/>
        <v/>
      </c>
      <c r="S640" s="10" t="str">
        <f t="shared" si="60"/>
        <v/>
      </c>
      <c r="T640" s="17" t="str">
        <f t="shared" si="61"/>
        <v/>
      </c>
    </row>
    <row r="641" spans="12:20" x14ac:dyDescent="0.3">
      <c r="L641" s="18"/>
      <c r="M641" s="18" t="str">
        <f t="shared" si="62"/>
        <v/>
      </c>
      <c r="O641" s="18" t="str">
        <f t="shared" si="63"/>
        <v/>
      </c>
      <c r="P641" s="18" t="str">
        <f t="shared" si="58"/>
        <v/>
      </c>
      <c r="R641" s="15" t="str">
        <f t="shared" si="59"/>
        <v/>
      </c>
      <c r="S641" s="10" t="str">
        <f t="shared" si="60"/>
        <v/>
      </c>
      <c r="T641" s="17" t="str">
        <f t="shared" si="61"/>
        <v/>
      </c>
    </row>
    <row r="642" spans="12:20" x14ac:dyDescent="0.3">
      <c r="L642" s="18"/>
      <c r="M642" s="18" t="str">
        <f t="shared" si="62"/>
        <v/>
      </c>
      <c r="O642" s="18" t="str">
        <f t="shared" si="63"/>
        <v/>
      </c>
      <c r="P642" s="18" t="str">
        <f t="shared" si="58"/>
        <v/>
      </c>
      <c r="R642" s="15" t="str">
        <f t="shared" si="59"/>
        <v/>
      </c>
      <c r="S642" s="10" t="str">
        <f t="shared" si="60"/>
        <v/>
      </c>
      <c r="T642" s="17" t="str">
        <f t="shared" si="61"/>
        <v/>
      </c>
    </row>
    <row r="643" spans="12:20" x14ac:dyDescent="0.3">
      <c r="L643" s="18"/>
      <c r="M643" s="18" t="str">
        <f t="shared" si="62"/>
        <v/>
      </c>
      <c r="O643" s="18" t="str">
        <f t="shared" si="63"/>
        <v/>
      </c>
      <c r="P643" s="18" t="str">
        <f t="shared" si="58"/>
        <v/>
      </c>
      <c r="R643" s="15" t="str">
        <f t="shared" si="59"/>
        <v/>
      </c>
      <c r="S643" s="10" t="str">
        <f t="shared" si="60"/>
        <v/>
      </c>
      <c r="T643" s="17" t="str">
        <f t="shared" si="61"/>
        <v/>
      </c>
    </row>
    <row r="644" spans="12:20" x14ac:dyDescent="0.3">
      <c r="L644" s="18"/>
      <c r="M644" s="18" t="str">
        <f t="shared" si="62"/>
        <v/>
      </c>
      <c r="O644" s="18" t="str">
        <f t="shared" si="63"/>
        <v/>
      </c>
      <c r="P644" s="18" t="str">
        <f t="shared" si="58"/>
        <v/>
      </c>
      <c r="R644" s="15" t="str">
        <f t="shared" si="59"/>
        <v/>
      </c>
      <c r="S644" s="10" t="str">
        <f t="shared" si="60"/>
        <v/>
      </c>
      <c r="T644" s="17" t="str">
        <f t="shared" si="61"/>
        <v/>
      </c>
    </row>
    <row r="645" spans="12:20" x14ac:dyDescent="0.3">
      <c r="L645" s="18"/>
      <c r="M645" s="18" t="str">
        <f t="shared" si="62"/>
        <v/>
      </c>
      <c r="O645" s="18" t="str">
        <f t="shared" si="63"/>
        <v/>
      </c>
      <c r="P645" s="18" t="str">
        <f t="shared" si="58"/>
        <v/>
      </c>
      <c r="R645" s="15" t="str">
        <f t="shared" si="59"/>
        <v/>
      </c>
      <c r="S645" s="10" t="str">
        <f t="shared" si="60"/>
        <v/>
      </c>
      <c r="T645" s="17" t="str">
        <f t="shared" si="61"/>
        <v/>
      </c>
    </row>
    <row r="646" spans="12:20" x14ac:dyDescent="0.3">
      <c r="L646" s="18"/>
      <c r="M646" s="18" t="str">
        <f t="shared" si="62"/>
        <v/>
      </c>
      <c r="O646" s="18" t="str">
        <f t="shared" si="63"/>
        <v/>
      </c>
      <c r="P646" s="18" t="str">
        <f t="shared" si="58"/>
        <v/>
      </c>
      <c r="R646" s="15" t="str">
        <f t="shared" si="59"/>
        <v/>
      </c>
      <c r="S646" s="10" t="str">
        <f t="shared" si="60"/>
        <v/>
      </c>
      <c r="T646" s="17" t="str">
        <f t="shared" si="61"/>
        <v/>
      </c>
    </row>
    <row r="647" spans="12:20" x14ac:dyDescent="0.3">
      <c r="L647" s="18"/>
      <c r="M647" s="18" t="str">
        <f t="shared" si="62"/>
        <v/>
      </c>
      <c r="O647" s="18" t="str">
        <f t="shared" si="63"/>
        <v/>
      </c>
      <c r="P647" s="18" t="str">
        <f t="shared" si="58"/>
        <v/>
      </c>
      <c r="R647" s="15" t="str">
        <f t="shared" si="59"/>
        <v/>
      </c>
      <c r="S647" s="10" t="str">
        <f t="shared" si="60"/>
        <v/>
      </c>
      <c r="T647" s="17" t="str">
        <f t="shared" si="61"/>
        <v/>
      </c>
    </row>
    <row r="648" spans="12:20" x14ac:dyDescent="0.3">
      <c r="L648" s="18"/>
      <c r="M648" s="18" t="str">
        <f t="shared" si="62"/>
        <v/>
      </c>
      <c r="O648" s="18" t="str">
        <f t="shared" si="63"/>
        <v/>
      </c>
      <c r="P648" s="18" t="str">
        <f t="shared" si="58"/>
        <v/>
      </c>
      <c r="R648" s="15" t="str">
        <f t="shared" si="59"/>
        <v/>
      </c>
      <c r="S648" s="10" t="str">
        <f t="shared" si="60"/>
        <v/>
      </c>
      <c r="T648" s="17" t="str">
        <f t="shared" si="61"/>
        <v/>
      </c>
    </row>
    <row r="649" spans="12:20" x14ac:dyDescent="0.3">
      <c r="L649" s="18"/>
      <c r="M649" s="18" t="str">
        <f t="shared" si="62"/>
        <v/>
      </c>
      <c r="O649" s="18" t="str">
        <f t="shared" si="63"/>
        <v/>
      </c>
      <c r="P649" s="18" t="str">
        <f t="shared" si="58"/>
        <v/>
      </c>
      <c r="R649" s="15" t="str">
        <f t="shared" si="59"/>
        <v/>
      </c>
      <c r="S649" s="10" t="str">
        <f t="shared" si="60"/>
        <v/>
      </c>
      <c r="T649" s="17" t="str">
        <f t="shared" si="61"/>
        <v/>
      </c>
    </row>
    <row r="650" spans="12:20" x14ac:dyDescent="0.3">
      <c r="L650" s="18"/>
      <c r="M650" s="18" t="str">
        <f t="shared" si="62"/>
        <v/>
      </c>
      <c r="O650" s="18" t="str">
        <f t="shared" si="63"/>
        <v/>
      </c>
      <c r="P650" s="18" t="str">
        <f t="shared" si="58"/>
        <v/>
      </c>
      <c r="R650" s="15" t="str">
        <f t="shared" si="59"/>
        <v/>
      </c>
      <c r="S650" s="10" t="str">
        <f t="shared" si="60"/>
        <v/>
      </c>
      <c r="T650" s="17" t="str">
        <f t="shared" si="61"/>
        <v/>
      </c>
    </row>
    <row r="651" spans="12:20" x14ac:dyDescent="0.3">
      <c r="L651" s="18"/>
      <c r="M651" s="18" t="str">
        <f t="shared" si="62"/>
        <v/>
      </c>
      <c r="O651" s="18" t="str">
        <f t="shared" si="63"/>
        <v/>
      </c>
      <c r="P651" s="18" t="str">
        <f t="shared" si="58"/>
        <v/>
      </c>
      <c r="R651" s="15" t="str">
        <f t="shared" si="59"/>
        <v/>
      </c>
      <c r="S651" s="10" t="str">
        <f t="shared" si="60"/>
        <v/>
      </c>
      <c r="T651" s="17" t="str">
        <f t="shared" si="61"/>
        <v/>
      </c>
    </row>
    <row r="652" spans="12:20" x14ac:dyDescent="0.3">
      <c r="L652" s="18"/>
      <c r="M652" s="18" t="str">
        <f t="shared" si="62"/>
        <v/>
      </c>
      <c r="O652" s="18" t="str">
        <f t="shared" si="63"/>
        <v/>
      </c>
      <c r="P652" s="18" t="str">
        <f t="shared" si="58"/>
        <v/>
      </c>
      <c r="R652" s="15" t="str">
        <f t="shared" si="59"/>
        <v/>
      </c>
      <c r="S652" s="10" t="str">
        <f t="shared" si="60"/>
        <v/>
      </c>
      <c r="T652" s="17" t="str">
        <f t="shared" si="61"/>
        <v/>
      </c>
    </row>
    <row r="653" spans="12:20" x14ac:dyDescent="0.3">
      <c r="L653" s="18"/>
      <c r="M653" s="18" t="str">
        <f t="shared" si="62"/>
        <v/>
      </c>
      <c r="O653" s="18" t="str">
        <f t="shared" si="63"/>
        <v/>
      </c>
      <c r="P653" s="18" t="str">
        <f t="shared" si="58"/>
        <v/>
      </c>
      <c r="R653" s="15" t="str">
        <f t="shared" si="59"/>
        <v/>
      </c>
      <c r="S653" s="10" t="str">
        <f t="shared" si="60"/>
        <v/>
      </c>
      <c r="T653" s="17" t="str">
        <f t="shared" si="61"/>
        <v/>
      </c>
    </row>
    <row r="654" spans="12:20" x14ac:dyDescent="0.3">
      <c r="L654" s="18"/>
      <c r="M654" s="18" t="str">
        <f t="shared" si="62"/>
        <v/>
      </c>
      <c r="O654" s="18" t="str">
        <f t="shared" si="63"/>
        <v/>
      </c>
      <c r="P654" s="18" t="str">
        <f t="shared" si="58"/>
        <v/>
      </c>
      <c r="R654" s="15" t="str">
        <f t="shared" si="59"/>
        <v/>
      </c>
      <c r="S654" s="10" t="str">
        <f t="shared" si="60"/>
        <v/>
      </c>
      <c r="T654" s="17" t="str">
        <f t="shared" si="61"/>
        <v/>
      </c>
    </row>
    <row r="655" spans="12:20" x14ac:dyDescent="0.3">
      <c r="L655" s="18"/>
      <c r="M655" s="18" t="str">
        <f t="shared" si="62"/>
        <v/>
      </c>
      <c r="O655" s="18" t="str">
        <f t="shared" si="63"/>
        <v/>
      </c>
      <c r="P655" s="18" t="str">
        <f t="shared" si="58"/>
        <v/>
      </c>
      <c r="R655" s="15" t="str">
        <f t="shared" si="59"/>
        <v/>
      </c>
      <c r="S655" s="10" t="str">
        <f t="shared" si="60"/>
        <v/>
      </c>
      <c r="T655" s="17" t="str">
        <f t="shared" si="61"/>
        <v/>
      </c>
    </row>
    <row r="656" spans="12:20" x14ac:dyDescent="0.3">
      <c r="L656" s="18"/>
      <c r="M656" s="18" t="str">
        <f t="shared" si="62"/>
        <v/>
      </c>
      <c r="O656" s="18" t="str">
        <f t="shared" si="63"/>
        <v/>
      </c>
      <c r="P656" s="18" t="str">
        <f t="shared" si="58"/>
        <v/>
      </c>
      <c r="R656" s="15" t="str">
        <f t="shared" si="59"/>
        <v/>
      </c>
      <c r="S656" s="10" t="str">
        <f t="shared" si="60"/>
        <v/>
      </c>
      <c r="T656" s="17" t="str">
        <f t="shared" si="61"/>
        <v/>
      </c>
    </row>
    <row r="657" spans="12:20" x14ac:dyDescent="0.3">
      <c r="L657" s="18"/>
      <c r="M657" s="18" t="str">
        <f t="shared" si="62"/>
        <v/>
      </c>
      <c r="O657" s="18" t="str">
        <f t="shared" si="63"/>
        <v/>
      </c>
      <c r="P657" s="18" t="str">
        <f t="shared" si="58"/>
        <v/>
      </c>
      <c r="R657" s="15" t="str">
        <f t="shared" si="59"/>
        <v/>
      </c>
      <c r="S657" s="10" t="str">
        <f t="shared" si="60"/>
        <v/>
      </c>
      <c r="T657" s="17" t="str">
        <f t="shared" si="61"/>
        <v/>
      </c>
    </row>
    <row r="658" spans="12:20" x14ac:dyDescent="0.3">
      <c r="L658" s="18"/>
      <c r="M658" s="18" t="str">
        <f t="shared" si="62"/>
        <v/>
      </c>
      <c r="O658" s="18" t="str">
        <f t="shared" si="63"/>
        <v/>
      </c>
      <c r="P658" s="18" t="str">
        <f t="shared" si="58"/>
        <v/>
      </c>
      <c r="R658" s="15" t="str">
        <f t="shared" si="59"/>
        <v/>
      </c>
      <c r="S658" s="10" t="str">
        <f t="shared" si="60"/>
        <v/>
      </c>
      <c r="T658" s="17" t="str">
        <f t="shared" si="61"/>
        <v/>
      </c>
    </row>
    <row r="659" spans="12:20" x14ac:dyDescent="0.3">
      <c r="L659" s="18"/>
      <c r="M659" s="18" t="str">
        <f t="shared" si="62"/>
        <v/>
      </c>
      <c r="O659" s="18" t="str">
        <f t="shared" si="63"/>
        <v/>
      </c>
      <c r="P659" s="18" t="str">
        <f t="shared" si="58"/>
        <v/>
      </c>
      <c r="R659" s="15" t="str">
        <f t="shared" si="59"/>
        <v/>
      </c>
      <c r="S659" s="10" t="str">
        <f t="shared" si="60"/>
        <v/>
      </c>
      <c r="T659" s="17" t="str">
        <f t="shared" si="61"/>
        <v/>
      </c>
    </row>
    <row r="660" spans="12:20" x14ac:dyDescent="0.3">
      <c r="L660" s="18"/>
      <c r="M660" s="18" t="str">
        <f t="shared" si="62"/>
        <v/>
      </c>
      <c r="O660" s="18" t="str">
        <f t="shared" si="63"/>
        <v/>
      </c>
      <c r="P660" s="18" t="str">
        <f t="shared" si="58"/>
        <v/>
      </c>
      <c r="R660" s="15" t="str">
        <f t="shared" si="59"/>
        <v/>
      </c>
      <c r="S660" s="10" t="str">
        <f t="shared" si="60"/>
        <v/>
      </c>
      <c r="T660" s="17" t="str">
        <f t="shared" si="61"/>
        <v/>
      </c>
    </row>
    <row r="661" spans="12:20" x14ac:dyDescent="0.3">
      <c r="L661" s="18"/>
      <c r="M661" s="18" t="str">
        <f t="shared" si="62"/>
        <v/>
      </c>
      <c r="O661" s="18" t="str">
        <f t="shared" si="63"/>
        <v/>
      </c>
      <c r="P661" s="18" t="str">
        <f t="shared" si="58"/>
        <v/>
      </c>
      <c r="R661" s="15" t="str">
        <f t="shared" si="59"/>
        <v/>
      </c>
      <c r="S661" s="10" t="str">
        <f t="shared" si="60"/>
        <v/>
      </c>
      <c r="T661" s="17" t="str">
        <f t="shared" si="61"/>
        <v/>
      </c>
    </row>
    <row r="662" spans="12:20" x14ac:dyDescent="0.3">
      <c r="L662" s="18"/>
      <c r="M662" s="18" t="str">
        <f t="shared" si="62"/>
        <v/>
      </c>
      <c r="O662" s="18" t="str">
        <f t="shared" si="63"/>
        <v/>
      </c>
      <c r="P662" s="18" t="str">
        <f t="shared" si="58"/>
        <v/>
      </c>
      <c r="R662" s="15" t="str">
        <f t="shared" si="59"/>
        <v/>
      </c>
      <c r="S662" s="10" t="str">
        <f t="shared" si="60"/>
        <v/>
      </c>
      <c r="T662" s="17" t="str">
        <f t="shared" si="61"/>
        <v/>
      </c>
    </row>
    <row r="663" spans="12:20" x14ac:dyDescent="0.3">
      <c r="L663" s="18"/>
      <c r="M663" s="18" t="str">
        <f t="shared" si="62"/>
        <v/>
      </c>
      <c r="O663" s="18" t="str">
        <f t="shared" si="63"/>
        <v/>
      </c>
      <c r="P663" s="18" t="str">
        <f t="shared" si="58"/>
        <v/>
      </c>
      <c r="R663" s="15" t="str">
        <f t="shared" si="59"/>
        <v/>
      </c>
      <c r="S663" s="10" t="str">
        <f t="shared" si="60"/>
        <v/>
      </c>
      <c r="T663" s="17" t="str">
        <f t="shared" si="61"/>
        <v/>
      </c>
    </row>
    <row r="664" spans="12:20" x14ac:dyDescent="0.3">
      <c r="L664" s="18"/>
      <c r="M664" s="18" t="str">
        <f t="shared" si="62"/>
        <v/>
      </c>
      <c r="O664" s="18" t="str">
        <f t="shared" si="63"/>
        <v/>
      </c>
      <c r="P664" s="18" t="str">
        <f t="shared" si="58"/>
        <v/>
      </c>
      <c r="R664" s="15" t="str">
        <f t="shared" si="59"/>
        <v/>
      </c>
      <c r="S664" s="10" t="str">
        <f t="shared" si="60"/>
        <v/>
      </c>
      <c r="T664" s="17" t="str">
        <f t="shared" si="61"/>
        <v/>
      </c>
    </row>
    <row r="665" spans="12:20" x14ac:dyDescent="0.3">
      <c r="L665" s="18"/>
      <c r="M665" s="18" t="str">
        <f t="shared" si="62"/>
        <v/>
      </c>
      <c r="O665" s="18" t="str">
        <f t="shared" si="63"/>
        <v/>
      </c>
      <c r="P665" s="18" t="str">
        <f t="shared" si="58"/>
        <v/>
      </c>
      <c r="R665" s="15" t="str">
        <f t="shared" si="59"/>
        <v/>
      </c>
      <c r="S665" s="10" t="str">
        <f t="shared" si="60"/>
        <v/>
      </c>
      <c r="T665" s="17" t="str">
        <f t="shared" si="61"/>
        <v/>
      </c>
    </row>
    <row r="666" spans="12:20" x14ac:dyDescent="0.3">
      <c r="L666" s="18"/>
      <c r="M666" s="18" t="str">
        <f t="shared" si="62"/>
        <v/>
      </c>
      <c r="O666" s="18" t="str">
        <f t="shared" si="63"/>
        <v/>
      </c>
      <c r="P666" s="18" t="str">
        <f t="shared" ref="P666:P729" si="64">IF(B666&lt;&gt;"","PLUS","")</f>
        <v/>
      </c>
      <c r="R666" s="15" t="str">
        <f t="shared" ref="R666:R729" si="65">IF(B666&lt;&gt;"","is to be fined","")</f>
        <v/>
      </c>
      <c r="S666" s="10" t="str">
        <f t="shared" ref="S666:S729" si="66">IF(N666&lt;&gt;0,N666*2,"")</f>
        <v/>
      </c>
      <c r="T666" s="17" t="str">
        <f t="shared" ref="T666:T729" si="67">IF(B666&lt;&gt;"","% of his match fee","")</f>
        <v/>
      </c>
    </row>
    <row r="667" spans="12:20" x14ac:dyDescent="0.3">
      <c r="L667" s="18"/>
      <c r="M667" s="18" t="str">
        <f t="shared" si="62"/>
        <v/>
      </c>
      <c r="O667" s="18" t="str">
        <f t="shared" si="63"/>
        <v/>
      </c>
      <c r="P667" s="18" t="str">
        <f t="shared" si="64"/>
        <v/>
      </c>
      <c r="R667" s="15" t="str">
        <f t="shared" si="65"/>
        <v/>
      </c>
      <c r="S667" s="10" t="str">
        <f t="shared" si="66"/>
        <v/>
      </c>
      <c r="T667" s="17" t="str">
        <f t="shared" si="67"/>
        <v/>
      </c>
    </row>
    <row r="668" spans="12:20" x14ac:dyDescent="0.3">
      <c r="L668" s="18"/>
      <c r="M668" s="18" t="str">
        <f t="shared" si="62"/>
        <v/>
      </c>
      <c r="O668" s="18" t="str">
        <f t="shared" si="63"/>
        <v/>
      </c>
      <c r="P668" s="18" t="str">
        <f t="shared" si="64"/>
        <v/>
      </c>
      <c r="R668" s="15" t="str">
        <f t="shared" si="65"/>
        <v/>
      </c>
      <c r="S668" s="10" t="str">
        <f t="shared" si="66"/>
        <v/>
      </c>
      <c r="T668" s="17" t="str">
        <f t="shared" si="67"/>
        <v/>
      </c>
    </row>
    <row r="669" spans="12:20" x14ac:dyDescent="0.3">
      <c r="L669" s="18"/>
      <c r="M669" s="18" t="str">
        <f t="shared" si="62"/>
        <v/>
      </c>
      <c r="O669" s="18" t="str">
        <f t="shared" si="63"/>
        <v/>
      </c>
      <c r="P669" s="18" t="str">
        <f t="shared" si="64"/>
        <v/>
      </c>
      <c r="R669" s="15" t="str">
        <f t="shared" si="65"/>
        <v/>
      </c>
      <c r="S669" s="10" t="str">
        <f t="shared" si="66"/>
        <v/>
      </c>
      <c r="T669" s="17" t="str">
        <f t="shared" si="67"/>
        <v/>
      </c>
    </row>
    <row r="670" spans="12:20" x14ac:dyDescent="0.3">
      <c r="L670" s="18"/>
      <c r="M670" s="18" t="str">
        <f t="shared" si="62"/>
        <v/>
      </c>
      <c r="O670" s="18" t="str">
        <f t="shared" si="63"/>
        <v/>
      </c>
      <c r="P670" s="18" t="str">
        <f t="shared" si="64"/>
        <v/>
      </c>
      <c r="R670" s="15" t="str">
        <f t="shared" si="65"/>
        <v/>
      </c>
      <c r="S670" s="10" t="str">
        <f t="shared" si="66"/>
        <v/>
      </c>
      <c r="T670" s="17" t="str">
        <f t="shared" si="67"/>
        <v/>
      </c>
    </row>
    <row r="671" spans="12:20" x14ac:dyDescent="0.3">
      <c r="L671" s="18"/>
      <c r="M671" s="18" t="str">
        <f t="shared" si="62"/>
        <v/>
      </c>
      <c r="O671" s="18" t="str">
        <f t="shared" si="63"/>
        <v/>
      </c>
      <c r="P671" s="18" t="str">
        <f t="shared" si="64"/>
        <v/>
      </c>
      <c r="R671" s="15" t="str">
        <f t="shared" si="65"/>
        <v/>
      </c>
      <c r="S671" s="10" t="str">
        <f t="shared" si="66"/>
        <v/>
      </c>
      <c r="T671" s="17" t="str">
        <f t="shared" si="67"/>
        <v/>
      </c>
    </row>
    <row r="672" spans="12:20" x14ac:dyDescent="0.3">
      <c r="L672" s="18"/>
      <c r="M672" s="18" t="str">
        <f t="shared" si="62"/>
        <v/>
      </c>
      <c r="O672" s="18" t="str">
        <f t="shared" si="63"/>
        <v/>
      </c>
      <c r="P672" s="18" t="str">
        <f t="shared" si="64"/>
        <v/>
      </c>
      <c r="R672" s="15" t="str">
        <f t="shared" si="65"/>
        <v/>
      </c>
      <c r="S672" s="10" t="str">
        <f t="shared" si="66"/>
        <v/>
      </c>
      <c r="T672" s="17" t="str">
        <f t="shared" si="67"/>
        <v/>
      </c>
    </row>
    <row r="673" spans="12:20" x14ac:dyDescent="0.3">
      <c r="L673" s="18"/>
      <c r="M673" s="18" t="str">
        <f t="shared" si="62"/>
        <v/>
      </c>
      <c r="O673" s="18" t="str">
        <f t="shared" si="63"/>
        <v/>
      </c>
      <c r="P673" s="18" t="str">
        <f t="shared" si="64"/>
        <v/>
      </c>
      <c r="R673" s="15" t="str">
        <f t="shared" si="65"/>
        <v/>
      </c>
      <c r="S673" s="10" t="str">
        <f t="shared" si="66"/>
        <v/>
      </c>
      <c r="T673" s="17" t="str">
        <f t="shared" si="67"/>
        <v/>
      </c>
    </row>
    <row r="674" spans="12:20" x14ac:dyDescent="0.3">
      <c r="L674" s="18"/>
      <c r="M674" s="18" t="str">
        <f t="shared" si="62"/>
        <v/>
      </c>
      <c r="O674" s="18" t="str">
        <f t="shared" si="63"/>
        <v/>
      </c>
      <c r="P674" s="18" t="str">
        <f t="shared" si="64"/>
        <v/>
      </c>
      <c r="R674" s="15" t="str">
        <f t="shared" si="65"/>
        <v/>
      </c>
      <c r="S674" s="10" t="str">
        <f t="shared" si="66"/>
        <v/>
      </c>
      <c r="T674" s="17" t="str">
        <f t="shared" si="67"/>
        <v/>
      </c>
    </row>
    <row r="675" spans="12:20" x14ac:dyDescent="0.3">
      <c r="L675" s="18"/>
      <c r="M675" s="18" t="str">
        <f t="shared" si="62"/>
        <v/>
      </c>
      <c r="O675" s="18" t="str">
        <f t="shared" si="63"/>
        <v/>
      </c>
      <c r="P675" s="18" t="str">
        <f t="shared" si="64"/>
        <v/>
      </c>
      <c r="R675" s="15" t="str">
        <f t="shared" si="65"/>
        <v/>
      </c>
      <c r="S675" s="10" t="str">
        <f t="shared" si="66"/>
        <v/>
      </c>
      <c r="T675" s="17" t="str">
        <f t="shared" si="67"/>
        <v/>
      </c>
    </row>
    <row r="676" spans="12:20" x14ac:dyDescent="0.3">
      <c r="L676" s="18"/>
      <c r="M676" s="18" t="str">
        <f t="shared" si="62"/>
        <v/>
      </c>
      <c r="O676" s="18" t="str">
        <f t="shared" si="63"/>
        <v/>
      </c>
      <c r="P676" s="18" t="str">
        <f t="shared" si="64"/>
        <v/>
      </c>
      <c r="R676" s="15" t="str">
        <f t="shared" si="65"/>
        <v/>
      </c>
      <c r="S676" s="10" t="str">
        <f t="shared" si="66"/>
        <v/>
      </c>
      <c r="T676" s="17" t="str">
        <f t="shared" si="67"/>
        <v/>
      </c>
    </row>
    <row r="677" spans="12:20" x14ac:dyDescent="0.3">
      <c r="L677" s="18"/>
      <c r="M677" s="18" t="str">
        <f t="shared" si="62"/>
        <v/>
      </c>
      <c r="O677" s="18" t="str">
        <f t="shared" si="63"/>
        <v/>
      </c>
      <c r="P677" s="18" t="str">
        <f t="shared" si="64"/>
        <v/>
      </c>
      <c r="R677" s="15" t="str">
        <f t="shared" si="65"/>
        <v/>
      </c>
      <c r="S677" s="10" t="str">
        <f t="shared" si="66"/>
        <v/>
      </c>
      <c r="T677" s="17" t="str">
        <f t="shared" si="67"/>
        <v/>
      </c>
    </row>
    <row r="678" spans="12:20" x14ac:dyDescent="0.3">
      <c r="L678" s="18"/>
      <c r="M678" s="18" t="str">
        <f t="shared" si="62"/>
        <v/>
      </c>
      <c r="O678" s="18" t="str">
        <f t="shared" si="63"/>
        <v/>
      </c>
      <c r="P678" s="18" t="str">
        <f t="shared" si="64"/>
        <v/>
      </c>
      <c r="R678" s="15" t="str">
        <f t="shared" si="65"/>
        <v/>
      </c>
      <c r="S678" s="10" t="str">
        <f t="shared" si="66"/>
        <v/>
      </c>
      <c r="T678" s="17" t="str">
        <f t="shared" si="67"/>
        <v/>
      </c>
    </row>
    <row r="679" spans="12:20" x14ac:dyDescent="0.3">
      <c r="L679" s="18"/>
      <c r="M679" s="18" t="str">
        <f t="shared" si="62"/>
        <v/>
      </c>
      <c r="O679" s="18" t="str">
        <f t="shared" si="63"/>
        <v/>
      </c>
      <c r="P679" s="18" t="str">
        <f t="shared" si="64"/>
        <v/>
      </c>
      <c r="R679" s="15" t="str">
        <f t="shared" si="65"/>
        <v/>
      </c>
      <c r="S679" s="10" t="str">
        <f t="shared" si="66"/>
        <v/>
      </c>
      <c r="T679" s="17" t="str">
        <f t="shared" si="67"/>
        <v/>
      </c>
    </row>
    <row r="680" spans="12:20" x14ac:dyDescent="0.3">
      <c r="L680" s="18"/>
      <c r="M680" s="18" t="str">
        <f t="shared" si="62"/>
        <v/>
      </c>
      <c r="O680" s="18" t="str">
        <f t="shared" si="63"/>
        <v/>
      </c>
      <c r="P680" s="18" t="str">
        <f t="shared" si="64"/>
        <v/>
      </c>
      <c r="R680" s="15" t="str">
        <f t="shared" si="65"/>
        <v/>
      </c>
      <c r="S680" s="10" t="str">
        <f t="shared" si="66"/>
        <v/>
      </c>
      <c r="T680" s="17" t="str">
        <f t="shared" si="67"/>
        <v/>
      </c>
    </row>
    <row r="681" spans="12:20" x14ac:dyDescent="0.3">
      <c r="L681" s="18"/>
      <c r="M681" s="18" t="str">
        <f t="shared" si="62"/>
        <v/>
      </c>
      <c r="O681" s="18" t="str">
        <f t="shared" si="63"/>
        <v/>
      </c>
      <c r="P681" s="18" t="str">
        <f t="shared" si="64"/>
        <v/>
      </c>
      <c r="R681" s="15" t="str">
        <f t="shared" si="65"/>
        <v/>
      </c>
      <c r="S681" s="10" t="str">
        <f t="shared" si="66"/>
        <v/>
      </c>
      <c r="T681" s="17" t="str">
        <f t="shared" si="67"/>
        <v/>
      </c>
    </row>
    <row r="682" spans="12:20" x14ac:dyDescent="0.3">
      <c r="L682" s="18"/>
      <c r="M682" s="18" t="str">
        <f t="shared" si="62"/>
        <v/>
      </c>
      <c r="O682" s="18" t="str">
        <f t="shared" si="63"/>
        <v/>
      </c>
      <c r="P682" s="18" t="str">
        <f t="shared" si="64"/>
        <v/>
      </c>
      <c r="R682" s="15" t="str">
        <f t="shared" si="65"/>
        <v/>
      </c>
      <c r="S682" s="10" t="str">
        <f t="shared" si="66"/>
        <v/>
      </c>
      <c r="T682" s="17" t="str">
        <f t="shared" si="67"/>
        <v/>
      </c>
    </row>
    <row r="683" spans="12:20" x14ac:dyDescent="0.3">
      <c r="L683" s="18"/>
      <c r="M683" s="18" t="str">
        <f t="shared" si="62"/>
        <v/>
      </c>
      <c r="O683" s="18" t="str">
        <f t="shared" si="63"/>
        <v/>
      </c>
      <c r="P683" s="18" t="str">
        <f t="shared" si="64"/>
        <v/>
      </c>
      <c r="R683" s="15" t="str">
        <f t="shared" si="65"/>
        <v/>
      </c>
      <c r="S683" s="10" t="str">
        <f t="shared" si="66"/>
        <v/>
      </c>
      <c r="T683" s="17" t="str">
        <f t="shared" si="67"/>
        <v/>
      </c>
    </row>
    <row r="684" spans="12:20" x14ac:dyDescent="0.3">
      <c r="L684" s="18"/>
      <c r="M684" s="18" t="str">
        <f t="shared" si="62"/>
        <v/>
      </c>
      <c r="O684" s="18" t="str">
        <f t="shared" si="63"/>
        <v/>
      </c>
      <c r="P684" s="18" t="str">
        <f t="shared" si="64"/>
        <v/>
      </c>
      <c r="R684" s="15" t="str">
        <f t="shared" si="65"/>
        <v/>
      </c>
      <c r="S684" s="10" t="str">
        <f t="shared" si="66"/>
        <v/>
      </c>
      <c r="T684" s="17" t="str">
        <f t="shared" si="67"/>
        <v/>
      </c>
    </row>
    <row r="685" spans="12:20" x14ac:dyDescent="0.3">
      <c r="L685" s="18"/>
      <c r="M685" s="18" t="str">
        <f t="shared" si="62"/>
        <v/>
      </c>
      <c r="O685" s="18" t="str">
        <f t="shared" si="63"/>
        <v/>
      </c>
      <c r="P685" s="18" t="str">
        <f t="shared" si="64"/>
        <v/>
      </c>
      <c r="R685" s="15" t="str">
        <f t="shared" si="65"/>
        <v/>
      </c>
      <c r="S685" s="10" t="str">
        <f t="shared" si="66"/>
        <v/>
      </c>
      <c r="T685" s="17" t="str">
        <f t="shared" si="67"/>
        <v/>
      </c>
    </row>
    <row r="686" spans="12:20" x14ac:dyDescent="0.3">
      <c r="L686" s="18"/>
      <c r="M686" s="18" t="str">
        <f t="shared" si="62"/>
        <v/>
      </c>
      <c r="O686" s="18" t="str">
        <f t="shared" si="63"/>
        <v/>
      </c>
      <c r="P686" s="18" t="str">
        <f t="shared" si="64"/>
        <v/>
      </c>
      <c r="R686" s="15" t="str">
        <f t="shared" si="65"/>
        <v/>
      </c>
      <c r="S686" s="10" t="str">
        <f t="shared" si="66"/>
        <v/>
      </c>
      <c r="T686" s="17" t="str">
        <f t="shared" si="67"/>
        <v/>
      </c>
    </row>
    <row r="687" spans="12:20" x14ac:dyDescent="0.3">
      <c r="L687" s="18"/>
      <c r="M687" s="18" t="str">
        <f t="shared" si="62"/>
        <v/>
      </c>
      <c r="O687" s="18" t="str">
        <f t="shared" si="63"/>
        <v/>
      </c>
      <c r="P687" s="18" t="str">
        <f t="shared" si="64"/>
        <v/>
      </c>
      <c r="R687" s="15" t="str">
        <f t="shared" si="65"/>
        <v/>
      </c>
      <c r="S687" s="10" t="str">
        <f t="shared" si="66"/>
        <v/>
      </c>
      <c r="T687" s="17" t="str">
        <f t="shared" si="67"/>
        <v/>
      </c>
    </row>
    <row r="688" spans="12:20" x14ac:dyDescent="0.3">
      <c r="L688" s="18"/>
      <c r="M688" s="18" t="str">
        <f t="shared" si="62"/>
        <v/>
      </c>
      <c r="O688" s="18" t="str">
        <f t="shared" si="63"/>
        <v/>
      </c>
      <c r="P688" s="18" t="str">
        <f t="shared" si="64"/>
        <v/>
      </c>
      <c r="R688" s="15" t="str">
        <f t="shared" si="65"/>
        <v/>
      </c>
      <c r="S688" s="10" t="str">
        <f t="shared" si="66"/>
        <v/>
      </c>
      <c r="T688" s="17" t="str">
        <f t="shared" si="67"/>
        <v/>
      </c>
    </row>
    <row r="689" spans="12:20" x14ac:dyDescent="0.3">
      <c r="L689" s="18"/>
      <c r="M689" s="18" t="str">
        <f t="shared" si="62"/>
        <v/>
      </c>
      <c r="O689" s="18" t="str">
        <f t="shared" si="63"/>
        <v/>
      </c>
      <c r="P689" s="18" t="str">
        <f t="shared" si="64"/>
        <v/>
      </c>
      <c r="R689" s="15" t="str">
        <f t="shared" si="65"/>
        <v/>
      </c>
      <c r="S689" s="10" t="str">
        <f t="shared" si="66"/>
        <v/>
      </c>
      <c r="T689" s="17" t="str">
        <f t="shared" si="67"/>
        <v/>
      </c>
    </row>
    <row r="690" spans="12:20" x14ac:dyDescent="0.3">
      <c r="L690" s="18"/>
      <c r="M690" s="18" t="str">
        <f t="shared" si="62"/>
        <v/>
      </c>
      <c r="O690" s="18" t="str">
        <f t="shared" si="63"/>
        <v/>
      </c>
      <c r="P690" s="18" t="str">
        <f t="shared" si="64"/>
        <v/>
      </c>
      <c r="R690" s="15" t="str">
        <f t="shared" si="65"/>
        <v/>
      </c>
      <c r="S690" s="10" t="str">
        <f t="shared" si="66"/>
        <v/>
      </c>
      <c r="T690" s="17" t="str">
        <f t="shared" si="67"/>
        <v/>
      </c>
    </row>
    <row r="691" spans="12:20" x14ac:dyDescent="0.3">
      <c r="L691" s="18"/>
      <c r="M691" s="18" t="str">
        <f t="shared" si="62"/>
        <v/>
      </c>
      <c r="O691" s="18" t="str">
        <f t="shared" si="63"/>
        <v/>
      </c>
      <c r="P691" s="18" t="str">
        <f t="shared" si="64"/>
        <v/>
      </c>
      <c r="R691" s="15" t="str">
        <f t="shared" si="65"/>
        <v/>
      </c>
      <c r="S691" s="10" t="str">
        <f t="shared" si="66"/>
        <v/>
      </c>
      <c r="T691" s="17" t="str">
        <f t="shared" si="67"/>
        <v/>
      </c>
    </row>
    <row r="692" spans="12:20" x14ac:dyDescent="0.3">
      <c r="L692" s="18"/>
      <c r="M692" s="18" t="str">
        <f t="shared" si="62"/>
        <v/>
      </c>
      <c r="O692" s="18" t="str">
        <f t="shared" si="63"/>
        <v/>
      </c>
      <c r="P692" s="18" t="str">
        <f t="shared" si="64"/>
        <v/>
      </c>
      <c r="R692" s="15" t="str">
        <f t="shared" si="65"/>
        <v/>
      </c>
      <c r="S692" s="10" t="str">
        <f t="shared" si="66"/>
        <v/>
      </c>
      <c r="T692" s="17" t="str">
        <f t="shared" si="67"/>
        <v/>
      </c>
    </row>
    <row r="693" spans="12:20" x14ac:dyDescent="0.3">
      <c r="L693" s="18"/>
      <c r="M693" s="18" t="str">
        <f t="shared" si="62"/>
        <v/>
      </c>
      <c r="O693" s="18" t="str">
        <f t="shared" si="63"/>
        <v/>
      </c>
      <c r="P693" s="18" t="str">
        <f t="shared" si="64"/>
        <v/>
      </c>
      <c r="R693" s="15" t="str">
        <f t="shared" si="65"/>
        <v/>
      </c>
      <c r="S693" s="10" t="str">
        <f t="shared" si="66"/>
        <v/>
      </c>
      <c r="T693" s="17" t="str">
        <f t="shared" si="67"/>
        <v/>
      </c>
    </row>
    <row r="694" spans="12:20" x14ac:dyDescent="0.3">
      <c r="L694" s="18"/>
      <c r="M694" s="18" t="str">
        <f t="shared" si="62"/>
        <v/>
      </c>
      <c r="O694" s="18" t="str">
        <f t="shared" si="63"/>
        <v/>
      </c>
      <c r="P694" s="18" t="str">
        <f t="shared" si="64"/>
        <v/>
      </c>
      <c r="R694" s="15" t="str">
        <f t="shared" si="65"/>
        <v/>
      </c>
      <c r="S694" s="10" t="str">
        <f t="shared" si="66"/>
        <v/>
      </c>
      <c r="T694" s="17" t="str">
        <f t="shared" si="67"/>
        <v/>
      </c>
    </row>
    <row r="695" spans="12:20" x14ac:dyDescent="0.3">
      <c r="L695" s="18"/>
      <c r="M695" s="18" t="str">
        <f t="shared" si="62"/>
        <v/>
      </c>
      <c r="O695" s="18" t="str">
        <f t="shared" si="63"/>
        <v/>
      </c>
      <c r="P695" s="18" t="str">
        <f t="shared" si="64"/>
        <v/>
      </c>
      <c r="R695" s="15" t="str">
        <f t="shared" si="65"/>
        <v/>
      </c>
      <c r="S695" s="10" t="str">
        <f t="shared" si="66"/>
        <v/>
      </c>
      <c r="T695" s="17" t="str">
        <f t="shared" si="67"/>
        <v/>
      </c>
    </row>
    <row r="696" spans="12:20" x14ac:dyDescent="0.3">
      <c r="L696" s="18"/>
      <c r="M696" s="18" t="str">
        <f t="shared" si="62"/>
        <v/>
      </c>
      <c r="O696" s="18" t="str">
        <f t="shared" si="63"/>
        <v/>
      </c>
      <c r="P696" s="18" t="str">
        <f t="shared" si="64"/>
        <v/>
      </c>
      <c r="R696" s="15" t="str">
        <f t="shared" si="65"/>
        <v/>
      </c>
      <c r="S696" s="10" t="str">
        <f t="shared" si="66"/>
        <v/>
      </c>
      <c r="T696" s="17" t="str">
        <f t="shared" si="67"/>
        <v/>
      </c>
    </row>
    <row r="697" spans="12:20" x14ac:dyDescent="0.3">
      <c r="L697" s="18"/>
      <c r="M697" s="18" t="str">
        <f t="shared" si="62"/>
        <v/>
      </c>
      <c r="O697" s="18" t="str">
        <f t="shared" si="63"/>
        <v/>
      </c>
      <c r="P697" s="18" t="str">
        <f t="shared" si="64"/>
        <v/>
      </c>
      <c r="R697" s="15" t="str">
        <f t="shared" si="65"/>
        <v/>
      </c>
      <c r="S697" s="10" t="str">
        <f t="shared" si="66"/>
        <v/>
      </c>
      <c r="T697" s="17" t="str">
        <f t="shared" si="67"/>
        <v/>
      </c>
    </row>
    <row r="698" spans="12:20" x14ac:dyDescent="0.3">
      <c r="L698" s="18"/>
      <c r="M698" s="18" t="str">
        <f t="shared" si="62"/>
        <v/>
      </c>
      <c r="O698" s="18" t="str">
        <f t="shared" si="63"/>
        <v/>
      </c>
      <c r="P698" s="18" t="str">
        <f t="shared" si="64"/>
        <v/>
      </c>
      <c r="R698" s="15" t="str">
        <f t="shared" si="65"/>
        <v/>
      </c>
      <c r="S698" s="10" t="str">
        <f t="shared" si="66"/>
        <v/>
      </c>
      <c r="T698" s="17" t="str">
        <f t="shared" si="67"/>
        <v/>
      </c>
    </row>
    <row r="699" spans="12:20" x14ac:dyDescent="0.3">
      <c r="L699" s="18"/>
      <c r="M699" s="18" t="str">
        <f t="shared" si="62"/>
        <v/>
      </c>
      <c r="O699" s="18" t="str">
        <f t="shared" si="63"/>
        <v/>
      </c>
      <c r="P699" s="18" t="str">
        <f t="shared" si="64"/>
        <v/>
      </c>
      <c r="R699" s="15" t="str">
        <f t="shared" si="65"/>
        <v/>
      </c>
      <c r="S699" s="10" t="str">
        <f t="shared" si="66"/>
        <v/>
      </c>
      <c r="T699" s="17" t="str">
        <f t="shared" si="67"/>
        <v/>
      </c>
    </row>
    <row r="700" spans="12:20" x14ac:dyDescent="0.3">
      <c r="L700" s="18"/>
      <c r="M700" s="18" t="str">
        <f t="shared" si="62"/>
        <v/>
      </c>
      <c r="O700" s="18" t="str">
        <f t="shared" si="63"/>
        <v/>
      </c>
      <c r="P700" s="18" t="str">
        <f t="shared" si="64"/>
        <v/>
      </c>
      <c r="R700" s="15" t="str">
        <f t="shared" si="65"/>
        <v/>
      </c>
      <c r="S700" s="10" t="str">
        <f t="shared" si="66"/>
        <v/>
      </c>
      <c r="T700" s="17" t="str">
        <f t="shared" si="67"/>
        <v/>
      </c>
    </row>
    <row r="701" spans="12:20" x14ac:dyDescent="0.3">
      <c r="L701" s="18"/>
      <c r="M701" s="18" t="str">
        <f t="shared" si="62"/>
        <v/>
      </c>
      <c r="O701" s="18" t="str">
        <f t="shared" si="63"/>
        <v/>
      </c>
      <c r="P701" s="18" t="str">
        <f t="shared" si="64"/>
        <v/>
      </c>
      <c r="R701" s="15" t="str">
        <f t="shared" si="65"/>
        <v/>
      </c>
      <c r="S701" s="10" t="str">
        <f t="shared" si="66"/>
        <v/>
      </c>
      <c r="T701" s="17" t="str">
        <f t="shared" si="67"/>
        <v/>
      </c>
    </row>
    <row r="702" spans="12:20" x14ac:dyDescent="0.3">
      <c r="L702" s="18"/>
      <c r="M702" s="18" t="str">
        <f t="shared" ref="M702:M765" si="68">IF(B702&lt;&gt;"","fined","")</f>
        <v/>
      </c>
      <c r="O702" s="18" t="str">
        <f t="shared" ref="O702:O765" si="69">IF(B702&lt;&gt;"","% of each player's match fee","")</f>
        <v/>
      </c>
      <c r="P702" s="18" t="str">
        <f t="shared" si="64"/>
        <v/>
      </c>
      <c r="R702" s="15" t="str">
        <f t="shared" si="65"/>
        <v/>
      </c>
      <c r="S702" s="10" t="str">
        <f t="shared" si="66"/>
        <v/>
      </c>
      <c r="T702" s="17" t="str">
        <f t="shared" si="67"/>
        <v/>
      </c>
    </row>
    <row r="703" spans="12:20" x14ac:dyDescent="0.3">
      <c r="L703" s="18"/>
      <c r="M703" s="18" t="str">
        <f t="shared" si="68"/>
        <v/>
      </c>
      <c r="O703" s="18" t="str">
        <f t="shared" si="69"/>
        <v/>
      </c>
      <c r="P703" s="18" t="str">
        <f t="shared" si="64"/>
        <v/>
      </c>
      <c r="R703" s="15" t="str">
        <f t="shared" si="65"/>
        <v/>
      </c>
      <c r="S703" s="10" t="str">
        <f t="shared" si="66"/>
        <v/>
      </c>
      <c r="T703" s="17" t="str">
        <f t="shared" si="67"/>
        <v/>
      </c>
    </row>
    <row r="704" spans="12:20" x14ac:dyDescent="0.3">
      <c r="L704" s="18"/>
      <c r="M704" s="18" t="str">
        <f t="shared" si="68"/>
        <v/>
      </c>
      <c r="O704" s="18" t="str">
        <f t="shared" si="69"/>
        <v/>
      </c>
      <c r="P704" s="18" t="str">
        <f t="shared" si="64"/>
        <v/>
      </c>
      <c r="R704" s="15" t="str">
        <f t="shared" si="65"/>
        <v/>
      </c>
      <c r="S704" s="10" t="str">
        <f t="shared" si="66"/>
        <v/>
      </c>
      <c r="T704" s="17" t="str">
        <f t="shared" si="67"/>
        <v/>
      </c>
    </row>
    <row r="705" spans="12:20" x14ac:dyDescent="0.3">
      <c r="L705" s="18"/>
      <c r="M705" s="18" t="str">
        <f t="shared" si="68"/>
        <v/>
      </c>
      <c r="O705" s="18" t="str">
        <f t="shared" si="69"/>
        <v/>
      </c>
      <c r="P705" s="18" t="str">
        <f t="shared" si="64"/>
        <v/>
      </c>
      <c r="R705" s="15" t="str">
        <f t="shared" si="65"/>
        <v/>
      </c>
      <c r="S705" s="10" t="str">
        <f t="shared" si="66"/>
        <v/>
      </c>
      <c r="T705" s="17" t="str">
        <f t="shared" si="67"/>
        <v/>
      </c>
    </row>
    <row r="706" spans="12:20" x14ac:dyDescent="0.3">
      <c r="L706" s="18"/>
      <c r="M706" s="18" t="str">
        <f t="shared" si="68"/>
        <v/>
      </c>
      <c r="O706" s="18" t="str">
        <f t="shared" si="69"/>
        <v/>
      </c>
      <c r="P706" s="18" t="str">
        <f t="shared" si="64"/>
        <v/>
      </c>
      <c r="R706" s="15" t="str">
        <f t="shared" si="65"/>
        <v/>
      </c>
      <c r="S706" s="10" t="str">
        <f t="shared" si="66"/>
        <v/>
      </c>
      <c r="T706" s="17" t="str">
        <f t="shared" si="67"/>
        <v/>
      </c>
    </row>
    <row r="707" spans="12:20" x14ac:dyDescent="0.3">
      <c r="L707" s="18"/>
      <c r="M707" s="18" t="str">
        <f t="shared" si="68"/>
        <v/>
      </c>
      <c r="O707" s="18" t="str">
        <f t="shared" si="69"/>
        <v/>
      </c>
      <c r="P707" s="18" t="str">
        <f t="shared" si="64"/>
        <v/>
      </c>
      <c r="R707" s="15" t="str">
        <f t="shared" si="65"/>
        <v/>
      </c>
      <c r="S707" s="10" t="str">
        <f t="shared" si="66"/>
        <v/>
      </c>
      <c r="T707" s="17" t="str">
        <f t="shared" si="67"/>
        <v/>
      </c>
    </row>
    <row r="708" spans="12:20" x14ac:dyDescent="0.3">
      <c r="L708" s="18"/>
      <c r="M708" s="18" t="str">
        <f t="shared" si="68"/>
        <v/>
      </c>
      <c r="O708" s="18" t="str">
        <f t="shared" si="69"/>
        <v/>
      </c>
      <c r="P708" s="18" t="str">
        <f t="shared" si="64"/>
        <v/>
      </c>
      <c r="R708" s="15" t="str">
        <f t="shared" si="65"/>
        <v/>
      </c>
      <c r="S708" s="10" t="str">
        <f t="shared" si="66"/>
        <v/>
      </c>
      <c r="T708" s="17" t="str">
        <f t="shared" si="67"/>
        <v/>
      </c>
    </row>
    <row r="709" spans="12:20" x14ac:dyDescent="0.3">
      <c r="L709" s="18"/>
      <c r="M709" s="18" t="str">
        <f t="shared" si="68"/>
        <v/>
      </c>
      <c r="O709" s="18" t="str">
        <f t="shared" si="69"/>
        <v/>
      </c>
      <c r="P709" s="18" t="str">
        <f t="shared" si="64"/>
        <v/>
      </c>
      <c r="R709" s="15" t="str">
        <f t="shared" si="65"/>
        <v/>
      </c>
      <c r="S709" s="10" t="str">
        <f t="shared" si="66"/>
        <v/>
      </c>
      <c r="T709" s="17" t="str">
        <f t="shared" si="67"/>
        <v/>
      </c>
    </row>
    <row r="710" spans="12:20" x14ac:dyDescent="0.3">
      <c r="L710" s="18"/>
      <c r="M710" s="18" t="str">
        <f t="shared" si="68"/>
        <v/>
      </c>
      <c r="O710" s="18" t="str">
        <f t="shared" si="69"/>
        <v/>
      </c>
      <c r="P710" s="18" t="str">
        <f t="shared" si="64"/>
        <v/>
      </c>
      <c r="R710" s="15" t="str">
        <f t="shared" si="65"/>
        <v/>
      </c>
      <c r="S710" s="10" t="str">
        <f t="shared" si="66"/>
        <v/>
      </c>
      <c r="T710" s="17" t="str">
        <f t="shared" si="67"/>
        <v/>
      </c>
    </row>
    <row r="711" spans="12:20" x14ac:dyDescent="0.3">
      <c r="L711" s="18"/>
      <c r="M711" s="18" t="str">
        <f t="shared" si="68"/>
        <v/>
      </c>
      <c r="O711" s="18" t="str">
        <f t="shared" si="69"/>
        <v/>
      </c>
      <c r="P711" s="18" t="str">
        <f t="shared" si="64"/>
        <v/>
      </c>
      <c r="R711" s="15" t="str">
        <f t="shared" si="65"/>
        <v/>
      </c>
      <c r="S711" s="10" t="str">
        <f t="shared" si="66"/>
        <v/>
      </c>
      <c r="T711" s="17" t="str">
        <f t="shared" si="67"/>
        <v/>
      </c>
    </row>
    <row r="712" spans="12:20" x14ac:dyDescent="0.3">
      <c r="L712" s="18"/>
      <c r="M712" s="18" t="str">
        <f t="shared" si="68"/>
        <v/>
      </c>
      <c r="O712" s="18" t="str">
        <f t="shared" si="69"/>
        <v/>
      </c>
      <c r="P712" s="18" t="str">
        <f t="shared" si="64"/>
        <v/>
      </c>
      <c r="R712" s="15" t="str">
        <f t="shared" si="65"/>
        <v/>
      </c>
      <c r="S712" s="10" t="str">
        <f t="shared" si="66"/>
        <v/>
      </c>
      <c r="T712" s="17" t="str">
        <f t="shared" si="67"/>
        <v/>
      </c>
    </row>
    <row r="713" spans="12:20" x14ac:dyDescent="0.3">
      <c r="L713" s="18"/>
      <c r="M713" s="18" t="str">
        <f t="shared" si="68"/>
        <v/>
      </c>
      <c r="O713" s="18" t="str">
        <f t="shared" si="69"/>
        <v/>
      </c>
      <c r="P713" s="18" t="str">
        <f t="shared" si="64"/>
        <v/>
      </c>
      <c r="R713" s="15" t="str">
        <f t="shared" si="65"/>
        <v/>
      </c>
      <c r="S713" s="10" t="str">
        <f t="shared" si="66"/>
        <v/>
      </c>
      <c r="T713" s="17" t="str">
        <f t="shared" si="67"/>
        <v/>
      </c>
    </row>
    <row r="714" spans="12:20" x14ac:dyDescent="0.3">
      <c r="L714" s="18"/>
      <c r="M714" s="18" t="str">
        <f t="shared" si="68"/>
        <v/>
      </c>
      <c r="O714" s="18" t="str">
        <f t="shared" si="69"/>
        <v/>
      </c>
      <c r="P714" s="18" t="str">
        <f t="shared" si="64"/>
        <v/>
      </c>
      <c r="R714" s="15" t="str">
        <f t="shared" si="65"/>
        <v/>
      </c>
      <c r="S714" s="10" t="str">
        <f t="shared" si="66"/>
        <v/>
      </c>
      <c r="T714" s="17" t="str">
        <f t="shared" si="67"/>
        <v/>
      </c>
    </row>
    <row r="715" spans="12:20" x14ac:dyDescent="0.3">
      <c r="L715" s="18"/>
      <c r="M715" s="18" t="str">
        <f t="shared" si="68"/>
        <v/>
      </c>
      <c r="O715" s="18" t="str">
        <f t="shared" si="69"/>
        <v/>
      </c>
      <c r="P715" s="18" t="str">
        <f t="shared" si="64"/>
        <v/>
      </c>
      <c r="R715" s="15" t="str">
        <f t="shared" si="65"/>
        <v/>
      </c>
      <c r="S715" s="10" t="str">
        <f t="shared" si="66"/>
        <v/>
      </c>
      <c r="T715" s="17" t="str">
        <f t="shared" si="67"/>
        <v/>
      </c>
    </row>
    <row r="716" spans="12:20" x14ac:dyDescent="0.3">
      <c r="L716" s="18"/>
      <c r="M716" s="18" t="str">
        <f t="shared" si="68"/>
        <v/>
      </c>
      <c r="O716" s="18" t="str">
        <f t="shared" si="69"/>
        <v/>
      </c>
      <c r="P716" s="18" t="str">
        <f t="shared" si="64"/>
        <v/>
      </c>
      <c r="R716" s="15" t="str">
        <f t="shared" si="65"/>
        <v/>
      </c>
      <c r="S716" s="10" t="str">
        <f t="shared" si="66"/>
        <v/>
      </c>
      <c r="T716" s="17" t="str">
        <f t="shared" si="67"/>
        <v/>
      </c>
    </row>
    <row r="717" spans="12:20" x14ac:dyDescent="0.3">
      <c r="L717" s="18"/>
      <c r="M717" s="18" t="str">
        <f t="shared" si="68"/>
        <v/>
      </c>
      <c r="O717" s="18" t="str">
        <f t="shared" si="69"/>
        <v/>
      </c>
      <c r="P717" s="18" t="str">
        <f t="shared" si="64"/>
        <v/>
      </c>
      <c r="R717" s="15" t="str">
        <f t="shared" si="65"/>
        <v/>
      </c>
      <c r="S717" s="10" t="str">
        <f t="shared" si="66"/>
        <v/>
      </c>
      <c r="T717" s="17" t="str">
        <f t="shared" si="67"/>
        <v/>
      </c>
    </row>
    <row r="718" spans="12:20" x14ac:dyDescent="0.3">
      <c r="L718" s="18"/>
      <c r="M718" s="18" t="str">
        <f t="shared" si="68"/>
        <v/>
      </c>
      <c r="O718" s="18" t="str">
        <f t="shared" si="69"/>
        <v/>
      </c>
      <c r="P718" s="18" t="str">
        <f t="shared" si="64"/>
        <v/>
      </c>
      <c r="R718" s="15" t="str">
        <f t="shared" si="65"/>
        <v/>
      </c>
      <c r="S718" s="10" t="str">
        <f t="shared" si="66"/>
        <v/>
      </c>
      <c r="T718" s="17" t="str">
        <f t="shared" si="67"/>
        <v/>
      </c>
    </row>
    <row r="719" spans="12:20" x14ac:dyDescent="0.3">
      <c r="L719" s="18"/>
      <c r="M719" s="18" t="str">
        <f t="shared" si="68"/>
        <v/>
      </c>
      <c r="O719" s="18" t="str">
        <f t="shared" si="69"/>
        <v/>
      </c>
      <c r="P719" s="18" t="str">
        <f t="shared" si="64"/>
        <v/>
      </c>
      <c r="R719" s="15" t="str">
        <f t="shared" si="65"/>
        <v/>
      </c>
      <c r="S719" s="10" t="str">
        <f t="shared" si="66"/>
        <v/>
      </c>
      <c r="T719" s="17" t="str">
        <f t="shared" si="67"/>
        <v/>
      </c>
    </row>
    <row r="720" spans="12:20" x14ac:dyDescent="0.3">
      <c r="L720" s="18"/>
      <c r="M720" s="18" t="str">
        <f t="shared" si="68"/>
        <v/>
      </c>
      <c r="O720" s="18" t="str">
        <f t="shared" si="69"/>
        <v/>
      </c>
      <c r="P720" s="18" t="str">
        <f t="shared" si="64"/>
        <v/>
      </c>
      <c r="R720" s="15" t="str">
        <f t="shared" si="65"/>
        <v/>
      </c>
      <c r="S720" s="10" t="str">
        <f t="shared" si="66"/>
        <v/>
      </c>
      <c r="T720" s="17" t="str">
        <f t="shared" si="67"/>
        <v/>
      </c>
    </row>
    <row r="721" spans="12:20" x14ac:dyDescent="0.3">
      <c r="L721" s="18"/>
      <c r="M721" s="18" t="str">
        <f t="shared" si="68"/>
        <v/>
      </c>
      <c r="O721" s="18" t="str">
        <f t="shared" si="69"/>
        <v/>
      </c>
      <c r="P721" s="18" t="str">
        <f t="shared" si="64"/>
        <v/>
      </c>
      <c r="R721" s="15" t="str">
        <f t="shared" si="65"/>
        <v/>
      </c>
      <c r="S721" s="10" t="str">
        <f t="shared" si="66"/>
        <v/>
      </c>
      <c r="T721" s="17" t="str">
        <f t="shared" si="67"/>
        <v/>
      </c>
    </row>
    <row r="722" spans="12:20" x14ac:dyDescent="0.3">
      <c r="L722" s="18"/>
      <c r="M722" s="18" t="str">
        <f t="shared" si="68"/>
        <v/>
      </c>
      <c r="O722" s="18" t="str">
        <f t="shared" si="69"/>
        <v/>
      </c>
      <c r="P722" s="18" t="str">
        <f t="shared" si="64"/>
        <v/>
      </c>
      <c r="R722" s="15" t="str">
        <f t="shared" si="65"/>
        <v/>
      </c>
      <c r="S722" s="10" t="str">
        <f t="shared" si="66"/>
        <v/>
      </c>
      <c r="T722" s="17" t="str">
        <f t="shared" si="67"/>
        <v/>
      </c>
    </row>
    <row r="723" spans="12:20" x14ac:dyDescent="0.3">
      <c r="L723" s="18"/>
      <c r="M723" s="18" t="str">
        <f t="shared" si="68"/>
        <v/>
      </c>
      <c r="O723" s="18" t="str">
        <f t="shared" si="69"/>
        <v/>
      </c>
      <c r="P723" s="18" t="str">
        <f t="shared" si="64"/>
        <v/>
      </c>
      <c r="R723" s="15" t="str">
        <f t="shared" si="65"/>
        <v/>
      </c>
      <c r="S723" s="10" t="str">
        <f t="shared" si="66"/>
        <v/>
      </c>
      <c r="T723" s="17" t="str">
        <f t="shared" si="67"/>
        <v/>
      </c>
    </row>
    <row r="724" spans="12:20" x14ac:dyDescent="0.3">
      <c r="L724" s="18"/>
      <c r="M724" s="18" t="str">
        <f t="shared" si="68"/>
        <v/>
      </c>
      <c r="O724" s="18" t="str">
        <f t="shared" si="69"/>
        <v/>
      </c>
      <c r="P724" s="18" t="str">
        <f t="shared" si="64"/>
        <v/>
      </c>
      <c r="R724" s="15" t="str">
        <f t="shared" si="65"/>
        <v/>
      </c>
      <c r="S724" s="10" t="str">
        <f t="shared" si="66"/>
        <v/>
      </c>
      <c r="T724" s="17" t="str">
        <f t="shared" si="67"/>
        <v/>
      </c>
    </row>
    <row r="725" spans="12:20" x14ac:dyDescent="0.3">
      <c r="L725" s="18"/>
      <c r="M725" s="18" t="str">
        <f t="shared" si="68"/>
        <v/>
      </c>
      <c r="O725" s="18" t="str">
        <f t="shared" si="69"/>
        <v/>
      </c>
      <c r="P725" s="18" t="str">
        <f t="shared" si="64"/>
        <v/>
      </c>
      <c r="R725" s="15" t="str">
        <f t="shared" si="65"/>
        <v/>
      </c>
      <c r="S725" s="10" t="str">
        <f t="shared" si="66"/>
        <v/>
      </c>
      <c r="T725" s="17" t="str">
        <f t="shared" si="67"/>
        <v/>
      </c>
    </row>
    <row r="726" spans="12:20" x14ac:dyDescent="0.3">
      <c r="L726" s="18"/>
      <c r="M726" s="18" t="str">
        <f t="shared" si="68"/>
        <v/>
      </c>
      <c r="O726" s="18" t="str">
        <f t="shared" si="69"/>
        <v/>
      </c>
      <c r="P726" s="18" t="str">
        <f t="shared" si="64"/>
        <v/>
      </c>
      <c r="R726" s="15" t="str">
        <f t="shared" si="65"/>
        <v/>
      </c>
      <c r="S726" s="10" t="str">
        <f t="shared" si="66"/>
        <v/>
      </c>
      <c r="T726" s="17" t="str">
        <f t="shared" si="67"/>
        <v/>
      </c>
    </row>
    <row r="727" spans="12:20" x14ac:dyDescent="0.3">
      <c r="L727" s="18"/>
      <c r="M727" s="18" t="str">
        <f t="shared" si="68"/>
        <v/>
      </c>
      <c r="O727" s="18" t="str">
        <f t="shared" si="69"/>
        <v/>
      </c>
      <c r="P727" s="18" t="str">
        <f t="shared" si="64"/>
        <v/>
      </c>
      <c r="R727" s="15" t="str">
        <f t="shared" si="65"/>
        <v/>
      </c>
      <c r="S727" s="10" t="str">
        <f t="shared" si="66"/>
        <v/>
      </c>
      <c r="T727" s="17" t="str">
        <f t="shared" si="67"/>
        <v/>
      </c>
    </row>
    <row r="728" spans="12:20" x14ac:dyDescent="0.3">
      <c r="L728" s="18"/>
      <c r="M728" s="18" t="str">
        <f t="shared" si="68"/>
        <v/>
      </c>
      <c r="O728" s="18" t="str">
        <f t="shared" si="69"/>
        <v/>
      </c>
      <c r="P728" s="18" t="str">
        <f t="shared" si="64"/>
        <v/>
      </c>
      <c r="R728" s="15" t="str">
        <f t="shared" si="65"/>
        <v/>
      </c>
      <c r="S728" s="10" t="str">
        <f t="shared" si="66"/>
        <v/>
      </c>
      <c r="T728" s="17" t="str">
        <f t="shared" si="67"/>
        <v/>
      </c>
    </row>
    <row r="729" spans="12:20" x14ac:dyDescent="0.3">
      <c r="L729" s="18"/>
      <c r="M729" s="18" t="str">
        <f t="shared" si="68"/>
        <v/>
      </c>
      <c r="O729" s="18" t="str">
        <f t="shared" si="69"/>
        <v/>
      </c>
      <c r="P729" s="18" t="str">
        <f t="shared" si="64"/>
        <v/>
      </c>
      <c r="R729" s="15" t="str">
        <f t="shared" si="65"/>
        <v/>
      </c>
      <c r="S729" s="10" t="str">
        <f t="shared" si="66"/>
        <v/>
      </c>
      <c r="T729" s="17" t="str">
        <f t="shared" si="67"/>
        <v/>
      </c>
    </row>
    <row r="730" spans="12:20" x14ac:dyDescent="0.3">
      <c r="L730" s="18"/>
      <c r="M730" s="18" t="str">
        <f t="shared" si="68"/>
        <v/>
      </c>
      <c r="O730" s="18" t="str">
        <f t="shared" si="69"/>
        <v/>
      </c>
      <c r="P730" s="18" t="str">
        <f t="shared" ref="P730:P793" si="70">IF(B730&lt;&gt;"","PLUS","")</f>
        <v/>
      </c>
      <c r="R730" s="15" t="str">
        <f t="shared" ref="R730:R793" si="71">IF(B730&lt;&gt;"","is to be fined","")</f>
        <v/>
      </c>
      <c r="S730" s="10" t="str">
        <f t="shared" ref="S730:S793" si="72">IF(N730&lt;&gt;0,N730*2,"")</f>
        <v/>
      </c>
      <c r="T730" s="17" t="str">
        <f t="shared" ref="T730:T793" si="73">IF(B730&lt;&gt;"","% of his match fee","")</f>
        <v/>
      </c>
    </row>
    <row r="731" spans="12:20" x14ac:dyDescent="0.3">
      <c r="L731" s="18"/>
      <c r="M731" s="18" t="str">
        <f t="shared" si="68"/>
        <v/>
      </c>
      <c r="O731" s="18" t="str">
        <f t="shared" si="69"/>
        <v/>
      </c>
      <c r="P731" s="18" t="str">
        <f t="shared" si="70"/>
        <v/>
      </c>
      <c r="R731" s="15" t="str">
        <f t="shared" si="71"/>
        <v/>
      </c>
      <c r="S731" s="10" t="str">
        <f t="shared" si="72"/>
        <v/>
      </c>
      <c r="T731" s="17" t="str">
        <f t="shared" si="73"/>
        <v/>
      </c>
    </row>
    <row r="732" spans="12:20" x14ac:dyDescent="0.3">
      <c r="L732" s="18"/>
      <c r="M732" s="18" t="str">
        <f t="shared" si="68"/>
        <v/>
      </c>
      <c r="O732" s="18" t="str">
        <f t="shared" si="69"/>
        <v/>
      </c>
      <c r="P732" s="18" t="str">
        <f t="shared" si="70"/>
        <v/>
      </c>
      <c r="R732" s="15" t="str">
        <f t="shared" si="71"/>
        <v/>
      </c>
      <c r="S732" s="10" t="str">
        <f t="shared" si="72"/>
        <v/>
      </c>
      <c r="T732" s="17" t="str">
        <f t="shared" si="73"/>
        <v/>
      </c>
    </row>
    <row r="733" spans="12:20" x14ac:dyDescent="0.3">
      <c r="L733" s="18"/>
      <c r="M733" s="18" t="str">
        <f t="shared" si="68"/>
        <v/>
      </c>
      <c r="O733" s="18" t="str">
        <f t="shared" si="69"/>
        <v/>
      </c>
      <c r="P733" s="18" t="str">
        <f t="shared" si="70"/>
        <v/>
      </c>
      <c r="R733" s="15" t="str">
        <f t="shared" si="71"/>
        <v/>
      </c>
      <c r="S733" s="10" t="str">
        <f t="shared" si="72"/>
        <v/>
      </c>
      <c r="T733" s="17" t="str">
        <f t="shared" si="73"/>
        <v/>
      </c>
    </row>
    <row r="734" spans="12:20" x14ac:dyDescent="0.3">
      <c r="L734" s="18"/>
      <c r="M734" s="18" t="str">
        <f t="shared" si="68"/>
        <v/>
      </c>
      <c r="O734" s="18" t="str">
        <f t="shared" si="69"/>
        <v/>
      </c>
      <c r="P734" s="18" t="str">
        <f t="shared" si="70"/>
        <v/>
      </c>
      <c r="R734" s="15" t="str">
        <f t="shared" si="71"/>
        <v/>
      </c>
      <c r="S734" s="10" t="str">
        <f t="shared" si="72"/>
        <v/>
      </c>
      <c r="T734" s="17" t="str">
        <f t="shared" si="73"/>
        <v/>
      </c>
    </row>
    <row r="735" spans="12:20" x14ac:dyDescent="0.3">
      <c r="L735" s="18"/>
      <c r="M735" s="18" t="str">
        <f t="shared" si="68"/>
        <v/>
      </c>
      <c r="O735" s="18" t="str">
        <f t="shared" si="69"/>
        <v/>
      </c>
      <c r="P735" s="18" t="str">
        <f t="shared" si="70"/>
        <v/>
      </c>
      <c r="R735" s="15" t="str">
        <f t="shared" si="71"/>
        <v/>
      </c>
      <c r="S735" s="10" t="str">
        <f t="shared" si="72"/>
        <v/>
      </c>
      <c r="T735" s="17" t="str">
        <f t="shared" si="73"/>
        <v/>
      </c>
    </row>
    <row r="736" spans="12:20" x14ac:dyDescent="0.3">
      <c r="L736" s="18"/>
      <c r="M736" s="18" t="str">
        <f t="shared" si="68"/>
        <v/>
      </c>
      <c r="O736" s="18" t="str">
        <f t="shared" si="69"/>
        <v/>
      </c>
      <c r="P736" s="18" t="str">
        <f t="shared" si="70"/>
        <v/>
      </c>
      <c r="R736" s="15" t="str">
        <f t="shared" si="71"/>
        <v/>
      </c>
      <c r="S736" s="10" t="str">
        <f t="shared" si="72"/>
        <v/>
      </c>
      <c r="T736" s="17" t="str">
        <f t="shared" si="73"/>
        <v/>
      </c>
    </row>
    <row r="737" spans="12:20" x14ac:dyDescent="0.3">
      <c r="L737" s="18"/>
      <c r="M737" s="18" t="str">
        <f t="shared" si="68"/>
        <v/>
      </c>
      <c r="O737" s="18" t="str">
        <f t="shared" si="69"/>
        <v/>
      </c>
      <c r="P737" s="18" t="str">
        <f t="shared" si="70"/>
        <v/>
      </c>
      <c r="R737" s="15" t="str">
        <f t="shared" si="71"/>
        <v/>
      </c>
      <c r="S737" s="10" t="str">
        <f t="shared" si="72"/>
        <v/>
      </c>
      <c r="T737" s="17" t="str">
        <f t="shared" si="73"/>
        <v/>
      </c>
    </row>
    <row r="738" spans="12:20" x14ac:dyDescent="0.3">
      <c r="L738" s="18"/>
      <c r="M738" s="18" t="str">
        <f t="shared" si="68"/>
        <v/>
      </c>
      <c r="O738" s="18" t="str">
        <f t="shared" si="69"/>
        <v/>
      </c>
      <c r="P738" s="18" t="str">
        <f t="shared" si="70"/>
        <v/>
      </c>
      <c r="R738" s="15" t="str">
        <f t="shared" si="71"/>
        <v/>
      </c>
      <c r="S738" s="10" t="str">
        <f t="shared" si="72"/>
        <v/>
      </c>
      <c r="T738" s="17" t="str">
        <f t="shared" si="73"/>
        <v/>
      </c>
    </row>
    <row r="739" spans="12:20" x14ac:dyDescent="0.3">
      <c r="L739" s="18"/>
      <c r="M739" s="18" t="str">
        <f t="shared" si="68"/>
        <v/>
      </c>
      <c r="O739" s="18" t="str">
        <f t="shared" si="69"/>
        <v/>
      </c>
      <c r="P739" s="18" t="str">
        <f t="shared" si="70"/>
        <v/>
      </c>
      <c r="R739" s="15" t="str">
        <f t="shared" si="71"/>
        <v/>
      </c>
      <c r="S739" s="10" t="str">
        <f t="shared" si="72"/>
        <v/>
      </c>
      <c r="T739" s="17" t="str">
        <f t="shared" si="73"/>
        <v/>
      </c>
    </row>
    <row r="740" spans="12:20" x14ac:dyDescent="0.3">
      <c r="L740" s="18"/>
      <c r="M740" s="18" t="str">
        <f t="shared" si="68"/>
        <v/>
      </c>
      <c r="O740" s="18" t="str">
        <f t="shared" si="69"/>
        <v/>
      </c>
      <c r="P740" s="18" t="str">
        <f t="shared" si="70"/>
        <v/>
      </c>
      <c r="R740" s="15" t="str">
        <f t="shared" si="71"/>
        <v/>
      </c>
      <c r="S740" s="10" t="str">
        <f t="shared" si="72"/>
        <v/>
      </c>
      <c r="T740" s="17" t="str">
        <f t="shared" si="73"/>
        <v/>
      </c>
    </row>
    <row r="741" spans="12:20" x14ac:dyDescent="0.3">
      <c r="L741" s="18"/>
      <c r="M741" s="18" t="str">
        <f t="shared" si="68"/>
        <v/>
      </c>
      <c r="O741" s="18" t="str">
        <f t="shared" si="69"/>
        <v/>
      </c>
      <c r="P741" s="18" t="str">
        <f t="shared" si="70"/>
        <v/>
      </c>
      <c r="R741" s="15" t="str">
        <f t="shared" si="71"/>
        <v/>
      </c>
      <c r="S741" s="10" t="str">
        <f t="shared" si="72"/>
        <v/>
      </c>
      <c r="T741" s="17" t="str">
        <f t="shared" si="73"/>
        <v/>
      </c>
    </row>
    <row r="742" spans="12:20" x14ac:dyDescent="0.3">
      <c r="L742" s="18"/>
      <c r="M742" s="18" t="str">
        <f t="shared" si="68"/>
        <v/>
      </c>
      <c r="O742" s="18" t="str">
        <f t="shared" si="69"/>
        <v/>
      </c>
      <c r="P742" s="18" t="str">
        <f t="shared" si="70"/>
        <v/>
      </c>
      <c r="R742" s="15" t="str">
        <f t="shared" si="71"/>
        <v/>
      </c>
      <c r="S742" s="10" t="str">
        <f t="shared" si="72"/>
        <v/>
      </c>
      <c r="T742" s="17" t="str">
        <f t="shared" si="73"/>
        <v/>
      </c>
    </row>
    <row r="743" spans="12:20" x14ac:dyDescent="0.3">
      <c r="L743" s="18"/>
      <c r="M743" s="18" t="str">
        <f t="shared" si="68"/>
        <v/>
      </c>
      <c r="O743" s="18" t="str">
        <f t="shared" si="69"/>
        <v/>
      </c>
      <c r="P743" s="18" t="str">
        <f t="shared" si="70"/>
        <v/>
      </c>
      <c r="R743" s="15" t="str">
        <f t="shared" si="71"/>
        <v/>
      </c>
      <c r="S743" s="10" t="str">
        <f t="shared" si="72"/>
        <v/>
      </c>
      <c r="T743" s="17" t="str">
        <f t="shared" si="73"/>
        <v/>
      </c>
    </row>
    <row r="744" spans="12:20" x14ac:dyDescent="0.3">
      <c r="L744" s="18"/>
      <c r="M744" s="18" t="str">
        <f t="shared" si="68"/>
        <v/>
      </c>
      <c r="O744" s="18" t="str">
        <f t="shared" si="69"/>
        <v/>
      </c>
      <c r="P744" s="18" t="str">
        <f t="shared" si="70"/>
        <v/>
      </c>
      <c r="R744" s="15" t="str">
        <f t="shared" si="71"/>
        <v/>
      </c>
      <c r="S744" s="10" t="str">
        <f t="shared" si="72"/>
        <v/>
      </c>
      <c r="T744" s="17" t="str">
        <f t="shared" si="73"/>
        <v/>
      </c>
    </row>
    <row r="745" spans="12:20" x14ac:dyDescent="0.3">
      <c r="L745" s="18"/>
      <c r="M745" s="18" t="str">
        <f t="shared" si="68"/>
        <v/>
      </c>
      <c r="O745" s="18" t="str">
        <f t="shared" si="69"/>
        <v/>
      </c>
      <c r="P745" s="18" t="str">
        <f t="shared" si="70"/>
        <v/>
      </c>
      <c r="R745" s="15" t="str">
        <f t="shared" si="71"/>
        <v/>
      </c>
      <c r="S745" s="10" t="str">
        <f t="shared" si="72"/>
        <v/>
      </c>
      <c r="T745" s="17" t="str">
        <f t="shared" si="73"/>
        <v/>
      </c>
    </row>
    <row r="746" spans="12:20" x14ac:dyDescent="0.3">
      <c r="L746" s="18"/>
      <c r="M746" s="18" t="str">
        <f t="shared" si="68"/>
        <v/>
      </c>
      <c r="O746" s="18" t="str">
        <f t="shared" si="69"/>
        <v/>
      </c>
      <c r="P746" s="18" t="str">
        <f t="shared" si="70"/>
        <v/>
      </c>
      <c r="R746" s="15" t="str">
        <f t="shared" si="71"/>
        <v/>
      </c>
      <c r="S746" s="10" t="str">
        <f t="shared" si="72"/>
        <v/>
      </c>
      <c r="T746" s="17" t="str">
        <f t="shared" si="73"/>
        <v/>
      </c>
    </row>
    <row r="747" spans="12:20" x14ac:dyDescent="0.3">
      <c r="L747" s="18"/>
      <c r="M747" s="18" t="str">
        <f t="shared" si="68"/>
        <v/>
      </c>
      <c r="O747" s="18" t="str">
        <f t="shared" si="69"/>
        <v/>
      </c>
      <c r="P747" s="18" t="str">
        <f t="shared" si="70"/>
        <v/>
      </c>
      <c r="R747" s="15" t="str">
        <f t="shared" si="71"/>
        <v/>
      </c>
      <c r="S747" s="10" t="str">
        <f t="shared" si="72"/>
        <v/>
      </c>
      <c r="T747" s="17" t="str">
        <f t="shared" si="73"/>
        <v/>
      </c>
    </row>
    <row r="748" spans="12:20" x14ac:dyDescent="0.3">
      <c r="L748" s="18"/>
      <c r="M748" s="18" t="str">
        <f t="shared" si="68"/>
        <v/>
      </c>
      <c r="O748" s="18" t="str">
        <f t="shared" si="69"/>
        <v/>
      </c>
      <c r="P748" s="18" t="str">
        <f t="shared" si="70"/>
        <v/>
      </c>
      <c r="R748" s="15" t="str">
        <f t="shared" si="71"/>
        <v/>
      </c>
      <c r="S748" s="10" t="str">
        <f t="shared" si="72"/>
        <v/>
      </c>
      <c r="T748" s="17" t="str">
        <f t="shared" si="73"/>
        <v/>
      </c>
    </row>
    <row r="749" spans="12:20" x14ac:dyDescent="0.3">
      <c r="L749" s="18"/>
      <c r="M749" s="18" t="str">
        <f t="shared" si="68"/>
        <v/>
      </c>
      <c r="O749" s="18" t="str">
        <f t="shared" si="69"/>
        <v/>
      </c>
      <c r="P749" s="18" t="str">
        <f t="shared" si="70"/>
        <v/>
      </c>
      <c r="R749" s="15" t="str">
        <f t="shared" si="71"/>
        <v/>
      </c>
      <c r="S749" s="10" t="str">
        <f t="shared" si="72"/>
        <v/>
      </c>
      <c r="T749" s="17" t="str">
        <f t="shared" si="73"/>
        <v/>
      </c>
    </row>
    <row r="750" spans="12:20" x14ac:dyDescent="0.3">
      <c r="L750" s="18"/>
      <c r="M750" s="18" t="str">
        <f t="shared" si="68"/>
        <v/>
      </c>
      <c r="O750" s="18" t="str">
        <f t="shared" si="69"/>
        <v/>
      </c>
      <c r="P750" s="18" t="str">
        <f t="shared" si="70"/>
        <v/>
      </c>
      <c r="R750" s="15" t="str">
        <f t="shared" si="71"/>
        <v/>
      </c>
      <c r="S750" s="10" t="str">
        <f t="shared" si="72"/>
        <v/>
      </c>
      <c r="T750" s="17" t="str">
        <f t="shared" si="73"/>
        <v/>
      </c>
    </row>
    <row r="751" spans="12:20" x14ac:dyDescent="0.3">
      <c r="L751" s="18"/>
      <c r="M751" s="18" t="str">
        <f t="shared" si="68"/>
        <v/>
      </c>
      <c r="O751" s="18" t="str">
        <f t="shared" si="69"/>
        <v/>
      </c>
      <c r="P751" s="18" t="str">
        <f t="shared" si="70"/>
        <v/>
      </c>
      <c r="R751" s="15" t="str">
        <f t="shared" si="71"/>
        <v/>
      </c>
      <c r="S751" s="10" t="str">
        <f t="shared" si="72"/>
        <v/>
      </c>
      <c r="T751" s="17" t="str">
        <f t="shared" si="73"/>
        <v/>
      </c>
    </row>
    <row r="752" spans="12:20" x14ac:dyDescent="0.3">
      <c r="L752" s="18"/>
      <c r="M752" s="18" t="str">
        <f t="shared" si="68"/>
        <v/>
      </c>
      <c r="O752" s="18" t="str">
        <f t="shared" si="69"/>
        <v/>
      </c>
      <c r="P752" s="18" t="str">
        <f t="shared" si="70"/>
        <v/>
      </c>
      <c r="R752" s="15" t="str">
        <f t="shared" si="71"/>
        <v/>
      </c>
      <c r="S752" s="10" t="str">
        <f t="shared" si="72"/>
        <v/>
      </c>
      <c r="T752" s="17" t="str">
        <f t="shared" si="73"/>
        <v/>
      </c>
    </row>
    <row r="753" spans="12:20" x14ac:dyDescent="0.3">
      <c r="L753" s="18"/>
      <c r="M753" s="18" t="str">
        <f t="shared" si="68"/>
        <v/>
      </c>
      <c r="O753" s="18" t="str">
        <f t="shared" si="69"/>
        <v/>
      </c>
      <c r="P753" s="18" t="str">
        <f t="shared" si="70"/>
        <v/>
      </c>
      <c r="R753" s="15" t="str">
        <f t="shared" si="71"/>
        <v/>
      </c>
      <c r="S753" s="10" t="str">
        <f t="shared" si="72"/>
        <v/>
      </c>
      <c r="T753" s="17" t="str">
        <f t="shared" si="73"/>
        <v/>
      </c>
    </row>
    <row r="754" spans="12:20" x14ac:dyDescent="0.3">
      <c r="L754" s="18"/>
      <c r="M754" s="18" t="str">
        <f t="shared" si="68"/>
        <v/>
      </c>
      <c r="O754" s="18" t="str">
        <f t="shared" si="69"/>
        <v/>
      </c>
      <c r="P754" s="18" t="str">
        <f t="shared" si="70"/>
        <v/>
      </c>
      <c r="R754" s="15" t="str">
        <f t="shared" si="71"/>
        <v/>
      </c>
      <c r="S754" s="10" t="str">
        <f t="shared" si="72"/>
        <v/>
      </c>
      <c r="T754" s="17" t="str">
        <f t="shared" si="73"/>
        <v/>
      </c>
    </row>
    <row r="755" spans="12:20" x14ac:dyDescent="0.3">
      <c r="L755" s="18"/>
      <c r="M755" s="18" t="str">
        <f t="shared" si="68"/>
        <v/>
      </c>
      <c r="O755" s="18" t="str">
        <f t="shared" si="69"/>
        <v/>
      </c>
      <c r="P755" s="18" t="str">
        <f t="shared" si="70"/>
        <v/>
      </c>
      <c r="R755" s="15" t="str">
        <f t="shared" si="71"/>
        <v/>
      </c>
      <c r="S755" s="10" t="str">
        <f t="shared" si="72"/>
        <v/>
      </c>
      <c r="T755" s="17" t="str">
        <f t="shared" si="73"/>
        <v/>
      </c>
    </row>
    <row r="756" spans="12:20" x14ac:dyDescent="0.3">
      <c r="L756" s="18"/>
      <c r="M756" s="18" t="str">
        <f t="shared" si="68"/>
        <v/>
      </c>
      <c r="O756" s="18" t="str">
        <f t="shared" si="69"/>
        <v/>
      </c>
      <c r="P756" s="18" t="str">
        <f t="shared" si="70"/>
        <v/>
      </c>
      <c r="R756" s="15" t="str">
        <f t="shared" si="71"/>
        <v/>
      </c>
      <c r="S756" s="10" t="str">
        <f t="shared" si="72"/>
        <v/>
      </c>
      <c r="T756" s="17" t="str">
        <f t="shared" si="73"/>
        <v/>
      </c>
    </row>
    <row r="757" spans="12:20" x14ac:dyDescent="0.3">
      <c r="L757" s="18"/>
      <c r="M757" s="18" t="str">
        <f t="shared" si="68"/>
        <v/>
      </c>
      <c r="O757" s="18" t="str">
        <f t="shared" si="69"/>
        <v/>
      </c>
      <c r="P757" s="18" t="str">
        <f t="shared" si="70"/>
        <v/>
      </c>
      <c r="R757" s="15" t="str">
        <f t="shared" si="71"/>
        <v/>
      </c>
      <c r="S757" s="10" t="str">
        <f t="shared" si="72"/>
        <v/>
      </c>
      <c r="T757" s="17" t="str">
        <f t="shared" si="73"/>
        <v/>
      </c>
    </row>
    <row r="758" spans="12:20" x14ac:dyDescent="0.3">
      <c r="L758" s="18"/>
      <c r="M758" s="18" t="str">
        <f t="shared" si="68"/>
        <v/>
      </c>
      <c r="O758" s="18" t="str">
        <f t="shared" si="69"/>
        <v/>
      </c>
      <c r="P758" s="18" t="str">
        <f t="shared" si="70"/>
        <v/>
      </c>
      <c r="R758" s="15" t="str">
        <f t="shared" si="71"/>
        <v/>
      </c>
      <c r="S758" s="10" t="str">
        <f t="shared" si="72"/>
        <v/>
      </c>
      <c r="T758" s="17" t="str">
        <f t="shared" si="73"/>
        <v/>
      </c>
    </row>
    <row r="759" spans="12:20" x14ac:dyDescent="0.3">
      <c r="L759" s="18"/>
      <c r="M759" s="18" t="str">
        <f t="shared" si="68"/>
        <v/>
      </c>
      <c r="O759" s="18" t="str">
        <f t="shared" si="69"/>
        <v/>
      </c>
      <c r="P759" s="18" t="str">
        <f t="shared" si="70"/>
        <v/>
      </c>
      <c r="R759" s="15" t="str">
        <f t="shared" si="71"/>
        <v/>
      </c>
      <c r="S759" s="10" t="str">
        <f t="shared" si="72"/>
        <v/>
      </c>
      <c r="T759" s="17" t="str">
        <f t="shared" si="73"/>
        <v/>
      </c>
    </row>
    <row r="760" spans="12:20" x14ac:dyDescent="0.3">
      <c r="L760" s="18"/>
      <c r="M760" s="18" t="str">
        <f t="shared" si="68"/>
        <v/>
      </c>
      <c r="O760" s="18" t="str">
        <f t="shared" si="69"/>
        <v/>
      </c>
      <c r="P760" s="18" t="str">
        <f t="shared" si="70"/>
        <v/>
      </c>
      <c r="R760" s="15" t="str">
        <f t="shared" si="71"/>
        <v/>
      </c>
      <c r="S760" s="10" t="str">
        <f t="shared" si="72"/>
        <v/>
      </c>
      <c r="T760" s="17" t="str">
        <f t="shared" si="73"/>
        <v/>
      </c>
    </row>
    <row r="761" spans="12:20" x14ac:dyDescent="0.3">
      <c r="L761" s="18"/>
      <c r="M761" s="18" t="str">
        <f t="shared" si="68"/>
        <v/>
      </c>
      <c r="O761" s="18" t="str">
        <f t="shared" si="69"/>
        <v/>
      </c>
      <c r="P761" s="18" t="str">
        <f t="shared" si="70"/>
        <v/>
      </c>
      <c r="R761" s="15" t="str">
        <f t="shared" si="71"/>
        <v/>
      </c>
      <c r="S761" s="10" t="str">
        <f t="shared" si="72"/>
        <v/>
      </c>
      <c r="T761" s="17" t="str">
        <f t="shared" si="73"/>
        <v/>
      </c>
    </row>
    <row r="762" spans="12:20" x14ac:dyDescent="0.3">
      <c r="L762" s="18"/>
      <c r="M762" s="18" t="str">
        <f t="shared" si="68"/>
        <v/>
      </c>
      <c r="O762" s="18" t="str">
        <f t="shared" si="69"/>
        <v/>
      </c>
      <c r="P762" s="18" t="str">
        <f t="shared" si="70"/>
        <v/>
      </c>
      <c r="R762" s="15" t="str">
        <f t="shared" si="71"/>
        <v/>
      </c>
      <c r="S762" s="10" t="str">
        <f t="shared" si="72"/>
        <v/>
      </c>
      <c r="T762" s="17" t="str">
        <f t="shared" si="73"/>
        <v/>
      </c>
    </row>
    <row r="763" spans="12:20" x14ac:dyDescent="0.3">
      <c r="L763" s="18"/>
      <c r="M763" s="18" t="str">
        <f t="shared" si="68"/>
        <v/>
      </c>
      <c r="O763" s="18" t="str">
        <f t="shared" si="69"/>
        <v/>
      </c>
      <c r="P763" s="18" t="str">
        <f t="shared" si="70"/>
        <v/>
      </c>
      <c r="R763" s="15" t="str">
        <f t="shared" si="71"/>
        <v/>
      </c>
      <c r="S763" s="10" t="str">
        <f t="shared" si="72"/>
        <v/>
      </c>
      <c r="T763" s="17" t="str">
        <f t="shared" si="73"/>
        <v/>
      </c>
    </row>
    <row r="764" spans="12:20" x14ac:dyDescent="0.3">
      <c r="L764" s="18"/>
      <c r="M764" s="18" t="str">
        <f t="shared" si="68"/>
        <v/>
      </c>
      <c r="O764" s="18" t="str">
        <f t="shared" si="69"/>
        <v/>
      </c>
      <c r="P764" s="18" t="str">
        <f t="shared" si="70"/>
        <v/>
      </c>
      <c r="R764" s="15" t="str">
        <f t="shared" si="71"/>
        <v/>
      </c>
      <c r="S764" s="10" t="str">
        <f t="shared" si="72"/>
        <v/>
      </c>
      <c r="T764" s="17" t="str">
        <f t="shared" si="73"/>
        <v/>
      </c>
    </row>
    <row r="765" spans="12:20" x14ac:dyDescent="0.3">
      <c r="L765" s="18"/>
      <c r="M765" s="18" t="str">
        <f t="shared" si="68"/>
        <v/>
      </c>
      <c r="O765" s="18" t="str">
        <f t="shared" si="69"/>
        <v/>
      </c>
      <c r="P765" s="18" t="str">
        <f t="shared" si="70"/>
        <v/>
      </c>
      <c r="R765" s="15" t="str">
        <f t="shared" si="71"/>
        <v/>
      </c>
      <c r="S765" s="10" t="str">
        <f t="shared" si="72"/>
        <v/>
      </c>
      <c r="T765" s="17" t="str">
        <f t="shared" si="73"/>
        <v/>
      </c>
    </row>
    <row r="766" spans="12:20" x14ac:dyDescent="0.3">
      <c r="L766" s="18"/>
      <c r="M766" s="18" t="str">
        <f t="shared" ref="M766:M829" si="74">IF(B766&lt;&gt;"","fined","")</f>
        <v/>
      </c>
      <c r="O766" s="18" t="str">
        <f t="shared" ref="O766:O829" si="75">IF(B766&lt;&gt;"","% of each player's match fee","")</f>
        <v/>
      </c>
      <c r="P766" s="18" t="str">
        <f t="shared" si="70"/>
        <v/>
      </c>
      <c r="R766" s="15" t="str">
        <f t="shared" si="71"/>
        <v/>
      </c>
      <c r="S766" s="10" t="str">
        <f t="shared" si="72"/>
        <v/>
      </c>
      <c r="T766" s="17" t="str">
        <f t="shared" si="73"/>
        <v/>
      </c>
    </row>
    <row r="767" spans="12:20" x14ac:dyDescent="0.3">
      <c r="L767" s="18"/>
      <c r="M767" s="18" t="str">
        <f t="shared" si="74"/>
        <v/>
      </c>
      <c r="O767" s="18" t="str">
        <f t="shared" si="75"/>
        <v/>
      </c>
      <c r="P767" s="18" t="str">
        <f t="shared" si="70"/>
        <v/>
      </c>
      <c r="R767" s="15" t="str">
        <f t="shared" si="71"/>
        <v/>
      </c>
      <c r="S767" s="10" t="str">
        <f t="shared" si="72"/>
        <v/>
      </c>
      <c r="T767" s="17" t="str">
        <f t="shared" si="73"/>
        <v/>
      </c>
    </row>
    <row r="768" spans="12:20" x14ac:dyDescent="0.3">
      <c r="L768" s="18"/>
      <c r="M768" s="18" t="str">
        <f t="shared" si="74"/>
        <v/>
      </c>
      <c r="O768" s="18" t="str">
        <f t="shared" si="75"/>
        <v/>
      </c>
      <c r="P768" s="18" t="str">
        <f t="shared" si="70"/>
        <v/>
      </c>
      <c r="R768" s="15" t="str">
        <f t="shared" si="71"/>
        <v/>
      </c>
      <c r="S768" s="10" t="str">
        <f t="shared" si="72"/>
        <v/>
      </c>
      <c r="T768" s="17" t="str">
        <f t="shared" si="73"/>
        <v/>
      </c>
    </row>
    <row r="769" spans="12:20" x14ac:dyDescent="0.3">
      <c r="L769" s="18"/>
      <c r="M769" s="18" t="str">
        <f t="shared" si="74"/>
        <v/>
      </c>
      <c r="O769" s="18" t="str">
        <f t="shared" si="75"/>
        <v/>
      </c>
      <c r="P769" s="18" t="str">
        <f t="shared" si="70"/>
        <v/>
      </c>
      <c r="R769" s="15" t="str">
        <f t="shared" si="71"/>
        <v/>
      </c>
      <c r="S769" s="10" t="str">
        <f t="shared" si="72"/>
        <v/>
      </c>
      <c r="T769" s="17" t="str">
        <f t="shared" si="73"/>
        <v/>
      </c>
    </row>
    <row r="770" spans="12:20" x14ac:dyDescent="0.3">
      <c r="L770" s="18"/>
      <c r="M770" s="18" t="str">
        <f t="shared" si="74"/>
        <v/>
      </c>
      <c r="O770" s="18" t="str">
        <f t="shared" si="75"/>
        <v/>
      </c>
      <c r="P770" s="18" t="str">
        <f t="shared" si="70"/>
        <v/>
      </c>
      <c r="R770" s="15" t="str">
        <f t="shared" si="71"/>
        <v/>
      </c>
      <c r="S770" s="10" t="str">
        <f t="shared" si="72"/>
        <v/>
      </c>
      <c r="T770" s="17" t="str">
        <f t="shared" si="73"/>
        <v/>
      </c>
    </row>
    <row r="771" spans="12:20" x14ac:dyDescent="0.3">
      <c r="L771" s="18"/>
      <c r="M771" s="18" t="str">
        <f t="shared" si="74"/>
        <v/>
      </c>
      <c r="O771" s="18" t="str">
        <f t="shared" si="75"/>
        <v/>
      </c>
      <c r="P771" s="18" t="str">
        <f t="shared" si="70"/>
        <v/>
      </c>
      <c r="R771" s="15" t="str">
        <f t="shared" si="71"/>
        <v/>
      </c>
      <c r="S771" s="10" t="str">
        <f t="shared" si="72"/>
        <v/>
      </c>
      <c r="T771" s="17" t="str">
        <f t="shared" si="73"/>
        <v/>
      </c>
    </row>
    <row r="772" spans="12:20" x14ac:dyDescent="0.3">
      <c r="L772" s="18"/>
      <c r="M772" s="18" t="str">
        <f t="shared" si="74"/>
        <v/>
      </c>
      <c r="O772" s="18" t="str">
        <f t="shared" si="75"/>
        <v/>
      </c>
      <c r="P772" s="18" t="str">
        <f t="shared" si="70"/>
        <v/>
      </c>
      <c r="R772" s="15" t="str">
        <f t="shared" si="71"/>
        <v/>
      </c>
      <c r="S772" s="10" t="str">
        <f t="shared" si="72"/>
        <v/>
      </c>
      <c r="T772" s="17" t="str">
        <f t="shared" si="73"/>
        <v/>
      </c>
    </row>
    <row r="773" spans="12:20" x14ac:dyDescent="0.3">
      <c r="L773" s="18"/>
      <c r="M773" s="18" t="str">
        <f t="shared" si="74"/>
        <v/>
      </c>
      <c r="O773" s="18" t="str">
        <f t="shared" si="75"/>
        <v/>
      </c>
      <c r="P773" s="18" t="str">
        <f t="shared" si="70"/>
        <v/>
      </c>
      <c r="R773" s="15" t="str">
        <f t="shared" si="71"/>
        <v/>
      </c>
      <c r="S773" s="10" t="str">
        <f t="shared" si="72"/>
        <v/>
      </c>
      <c r="T773" s="17" t="str">
        <f t="shared" si="73"/>
        <v/>
      </c>
    </row>
    <row r="774" spans="12:20" x14ac:dyDescent="0.3">
      <c r="L774" s="18"/>
      <c r="M774" s="18" t="str">
        <f t="shared" si="74"/>
        <v/>
      </c>
      <c r="O774" s="18" t="str">
        <f t="shared" si="75"/>
        <v/>
      </c>
      <c r="P774" s="18" t="str">
        <f t="shared" si="70"/>
        <v/>
      </c>
      <c r="R774" s="15" t="str">
        <f t="shared" si="71"/>
        <v/>
      </c>
      <c r="S774" s="10" t="str">
        <f t="shared" si="72"/>
        <v/>
      </c>
      <c r="T774" s="17" t="str">
        <f t="shared" si="73"/>
        <v/>
      </c>
    </row>
    <row r="775" spans="12:20" x14ac:dyDescent="0.3">
      <c r="L775" s="18"/>
      <c r="M775" s="18" t="str">
        <f t="shared" si="74"/>
        <v/>
      </c>
      <c r="O775" s="18" t="str">
        <f t="shared" si="75"/>
        <v/>
      </c>
      <c r="P775" s="18" t="str">
        <f t="shared" si="70"/>
        <v/>
      </c>
      <c r="R775" s="15" t="str">
        <f t="shared" si="71"/>
        <v/>
      </c>
      <c r="S775" s="10" t="str">
        <f t="shared" si="72"/>
        <v/>
      </c>
      <c r="T775" s="17" t="str">
        <f t="shared" si="73"/>
        <v/>
      </c>
    </row>
    <row r="776" spans="12:20" x14ac:dyDescent="0.3">
      <c r="L776" s="18"/>
      <c r="M776" s="18" t="str">
        <f t="shared" si="74"/>
        <v/>
      </c>
      <c r="O776" s="18" t="str">
        <f t="shared" si="75"/>
        <v/>
      </c>
      <c r="P776" s="18" t="str">
        <f t="shared" si="70"/>
        <v/>
      </c>
      <c r="R776" s="15" t="str">
        <f t="shared" si="71"/>
        <v/>
      </c>
      <c r="S776" s="10" t="str">
        <f t="shared" si="72"/>
        <v/>
      </c>
      <c r="T776" s="17" t="str">
        <f t="shared" si="73"/>
        <v/>
      </c>
    </row>
    <row r="777" spans="12:20" x14ac:dyDescent="0.3">
      <c r="L777" s="18"/>
      <c r="M777" s="18" t="str">
        <f t="shared" si="74"/>
        <v/>
      </c>
      <c r="O777" s="18" t="str">
        <f t="shared" si="75"/>
        <v/>
      </c>
      <c r="P777" s="18" t="str">
        <f t="shared" si="70"/>
        <v/>
      </c>
      <c r="R777" s="15" t="str">
        <f t="shared" si="71"/>
        <v/>
      </c>
      <c r="S777" s="10" t="str">
        <f t="shared" si="72"/>
        <v/>
      </c>
      <c r="T777" s="17" t="str">
        <f t="shared" si="73"/>
        <v/>
      </c>
    </row>
    <row r="778" spans="12:20" x14ac:dyDescent="0.3">
      <c r="L778" s="18"/>
      <c r="M778" s="18" t="str">
        <f t="shared" si="74"/>
        <v/>
      </c>
      <c r="O778" s="18" t="str">
        <f t="shared" si="75"/>
        <v/>
      </c>
      <c r="P778" s="18" t="str">
        <f t="shared" si="70"/>
        <v/>
      </c>
      <c r="R778" s="15" t="str">
        <f t="shared" si="71"/>
        <v/>
      </c>
      <c r="S778" s="10" t="str">
        <f t="shared" si="72"/>
        <v/>
      </c>
      <c r="T778" s="17" t="str">
        <f t="shared" si="73"/>
        <v/>
      </c>
    </row>
    <row r="779" spans="12:20" x14ac:dyDescent="0.3">
      <c r="L779" s="18"/>
      <c r="M779" s="18" t="str">
        <f t="shared" si="74"/>
        <v/>
      </c>
      <c r="O779" s="18" t="str">
        <f t="shared" si="75"/>
        <v/>
      </c>
      <c r="P779" s="18" t="str">
        <f t="shared" si="70"/>
        <v/>
      </c>
      <c r="R779" s="15" t="str">
        <f t="shared" si="71"/>
        <v/>
      </c>
      <c r="S779" s="10" t="str">
        <f t="shared" si="72"/>
        <v/>
      </c>
      <c r="T779" s="17" t="str">
        <f t="shared" si="73"/>
        <v/>
      </c>
    </row>
    <row r="780" spans="12:20" x14ac:dyDescent="0.3">
      <c r="L780" s="18"/>
      <c r="M780" s="18" t="str">
        <f t="shared" si="74"/>
        <v/>
      </c>
      <c r="O780" s="18" t="str">
        <f t="shared" si="75"/>
        <v/>
      </c>
      <c r="P780" s="18" t="str">
        <f t="shared" si="70"/>
        <v/>
      </c>
      <c r="R780" s="15" t="str">
        <f t="shared" si="71"/>
        <v/>
      </c>
      <c r="S780" s="10" t="str">
        <f t="shared" si="72"/>
        <v/>
      </c>
      <c r="T780" s="17" t="str">
        <f t="shared" si="73"/>
        <v/>
      </c>
    </row>
    <row r="781" spans="12:20" x14ac:dyDescent="0.3">
      <c r="L781" s="18"/>
      <c r="M781" s="18" t="str">
        <f t="shared" si="74"/>
        <v/>
      </c>
      <c r="O781" s="18" t="str">
        <f t="shared" si="75"/>
        <v/>
      </c>
      <c r="P781" s="18" t="str">
        <f t="shared" si="70"/>
        <v/>
      </c>
      <c r="R781" s="15" t="str">
        <f t="shared" si="71"/>
        <v/>
      </c>
      <c r="S781" s="10" t="str">
        <f t="shared" si="72"/>
        <v/>
      </c>
      <c r="T781" s="17" t="str">
        <f t="shared" si="73"/>
        <v/>
      </c>
    </row>
    <row r="782" spans="12:20" x14ac:dyDescent="0.3">
      <c r="L782" s="18"/>
      <c r="M782" s="18" t="str">
        <f t="shared" si="74"/>
        <v/>
      </c>
      <c r="O782" s="18" t="str">
        <f t="shared" si="75"/>
        <v/>
      </c>
      <c r="P782" s="18" t="str">
        <f t="shared" si="70"/>
        <v/>
      </c>
      <c r="R782" s="15" t="str">
        <f t="shared" si="71"/>
        <v/>
      </c>
      <c r="S782" s="10" t="str">
        <f t="shared" si="72"/>
        <v/>
      </c>
      <c r="T782" s="17" t="str">
        <f t="shared" si="73"/>
        <v/>
      </c>
    </row>
    <row r="783" spans="12:20" x14ac:dyDescent="0.3">
      <c r="L783" s="18"/>
      <c r="M783" s="18" t="str">
        <f t="shared" si="74"/>
        <v/>
      </c>
      <c r="O783" s="18" t="str">
        <f t="shared" si="75"/>
        <v/>
      </c>
      <c r="P783" s="18" t="str">
        <f t="shared" si="70"/>
        <v/>
      </c>
      <c r="R783" s="15" t="str">
        <f t="shared" si="71"/>
        <v/>
      </c>
      <c r="S783" s="10" t="str">
        <f t="shared" si="72"/>
        <v/>
      </c>
      <c r="T783" s="17" t="str">
        <f t="shared" si="73"/>
        <v/>
      </c>
    </row>
    <row r="784" spans="12:20" x14ac:dyDescent="0.3">
      <c r="L784" s="18"/>
      <c r="M784" s="18" t="str">
        <f t="shared" si="74"/>
        <v/>
      </c>
      <c r="O784" s="18" t="str">
        <f t="shared" si="75"/>
        <v/>
      </c>
      <c r="P784" s="18" t="str">
        <f t="shared" si="70"/>
        <v/>
      </c>
      <c r="R784" s="15" t="str">
        <f t="shared" si="71"/>
        <v/>
      </c>
      <c r="S784" s="10" t="str">
        <f t="shared" si="72"/>
        <v/>
      </c>
      <c r="T784" s="17" t="str">
        <f t="shared" si="73"/>
        <v/>
      </c>
    </row>
    <row r="785" spans="12:20" x14ac:dyDescent="0.3">
      <c r="L785" s="18"/>
      <c r="M785" s="18" t="str">
        <f t="shared" si="74"/>
        <v/>
      </c>
      <c r="O785" s="18" t="str">
        <f t="shared" si="75"/>
        <v/>
      </c>
      <c r="P785" s="18" t="str">
        <f t="shared" si="70"/>
        <v/>
      </c>
      <c r="R785" s="15" t="str">
        <f t="shared" si="71"/>
        <v/>
      </c>
      <c r="S785" s="10" t="str">
        <f t="shared" si="72"/>
        <v/>
      </c>
      <c r="T785" s="17" t="str">
        <f t="shared" si="73"/>
        <v/>
      </c>
    </row>
    <row r="786" spans="12:20" x14ac:dyDescent="0.3">
      <c r="L786" s="18"/>
      <c r="M786" s="18" t="str">
        <f t="shared" si="74"/>
        <v/>
      </c>
      <c r="O786" s="18" t="str">
        <f t="shared" si="75"/>
        <v/>
      </c>
      <c r="P786" s="18" t="str">
        <f t="shared" si="70"/>
        <v/>
      </c>
      <c r="R786" s="15" t="str">
        <f t="shared" si="71"/>
        <v/>
      </c>
      <c r="S786" s="10" t="str">
        <f t="shared" si="72"/>
        <v/>
      </c>
      <c r="T786" s="17" t="str">
        <f t="shared" si="73"/>
        <v/>
      </c>
    </row>
    <row r="787" spans="12:20" x14ac:dyDescent="0.3">
      <c r="L787" s="18"/>
      <c r="M787" s="18" t="str">
        <f t="shared" si="74"/>
        <v/>
      </c>
      <c r="O787" s="18" t="str">
        <f t="shared" si="75"/>
        <v/>
      </c>
      <c r="P787" s="18" t="str">
        <f t="shared" si="70"/>
        <v/>
      </c>
      <c r="R787" s="15" t="str">
        <f t="shared" si="71"/>
        <v/>
      </c>
      <c r="S787" s="10" t="str">
        <f t="shared" si="72"/>
        <v/>
      </c>
      <c r="T787" s="17" t="str">
        <f t="shared" si="73"/>
        <v/>
      </c>
    </row>
    <row r="788" spans="12:20" x14ac:dyDescent="0.3">
      <c r="L788" s="18"/>
      <c r="M788" s="18" t="str">
        <f t="shared" si="74"/>
        <v/>
      </c>
      <c r="O788" s="18" t="str">
        <f t="shared" si="75"/>
        <v/>
      </c>
      <c r="P788" s="18" t="str">
        <f t="shared" si="70"/>
        <v/>
      </c>
      <c r="R788" s="15" t="str">
        <f t="shared" si="71"/>
        <v/>
      </c>
      <c r="S788" s="10" t="str">
        <f t="shared" si="72"/>
        <v/>
      </c>
      <c r="T788" s="17" t="str">
        <f t="shared" si="73"/>
        <v/>
      </c>
    </row>
    <row r="789" spans="12:20" x14ac:dyDescent="0.3">
      <c r="L789" s="18"/>
      <c r="M789" s="18" t="str">
        <f t="shared" si="74"/>
        <v/>
      </c>
      <c r="O789" s="18" t="str">
        <f t="shared" si="75"/>
        <v/>
      </c>
      <c r="P789" s="18" t="str">
        <f t="shared" si="70"/>
        <v/>
      </c>
      <c r="R789" s="15" t="str">
        <f t="shared" si="71"/>
        <v/>
      </c>
      <c r="S789" s="10" t="str">
        <f t="shared" si="72"/>
        <v/>
      </c>
      <c r="T789" s="17" t="str">
        <f t="shared" si="73"/>
        <v/>
      </c>
    </row>
    <row r="790" spans="12:20" x14ac:dyDescent="0.3">
      <c r="L790" s="18"/>
      <c r="M790" s="18" t="str">
        <f t="shared" si="74"/>
        <v/>
      </c>
      <c r="O790" s="18" t="str">
        <f t="shared" si="75"/>
        <v/>
      </c>
      <c r="P790" s="18" t="str">
        <f t="shared" si="70"/>
        <v/>
      </c>
      <c r="R790" s="15" t="str">
        <f t="shared" si="71"/>
        <v/>
      </c>
      <c r="S790" s="10" t="str">
        <f t="shared" si="72"/>
        <v/>
      </c>
      <c r="T790" s="17" t="str">
        <f t="shared" si="73"/>
        <v/>
      </c>
    </row>
    <row r="791" spans="12:20" x14ac:dyDescent="0.3">
      <c r="L791" s="18"/>
      <c r="M791" s="18" t="str">
        <f t="shared" si="74"/>
        <v/>
      </c>
      <c r="O791" s="18" t="str">
        <f t="shared" si="75"/>
        <v/>
      </c>
      <c r="P791" s="18" t="str">
        <f t="shared" si="70"/>
        <v/>
      </c>
      <c r="R791" s="15" t="str">
        <f t="shared" si="71"/>
        <v/>
      </c>
      <c r="S791" s="10" t="str">
        <f t="shared" si="72"/>
        <v/>
      </c>
      <c r="T791" s="17" t="str">
        <f t="shared" si="73"/>
        <v/>
      </c>
    </row>
    <row r="792" spans="12:20" x14ac:dyDescent="0.3">
      <c r="L792" s="18"/>
      <c r="M792" s="18" t="str">
        <f t="shared" si="74"/>
        <v/>
      </c>
      <c r="O792" s="18" t="str">
        <f t="shared" si="75"/>
        <v/>
      </c>
      <c r="P792" s="18" t="str">
        <f t="shared" si="70"/>
        <v/>
      </c>
      <c r="R792" s="15" t="str">
        <f t="shared" si="71"/>
        <v/>
      </c>
      <c r="S792" s="10" t="str">
        <f t="shared" si="72"/>
        <v/>
      </c>
      <c r="T792" s="17" t="str">
        <f t="shared" si="73"/>
        <v/>
      </c>
    </row>
    <row r="793" spans="12:20" x14ac:dyDescent="0.3">
      <c r="L793" s="18"/>
      <c r="M793" s="18" t="str">
        <f t="shared" si="74"/>
        <v/>
      </c>
      <c r="O793" s="18" t="str">
        <f t="shared" si="75"/>
        <v/>
      </c>
      <c r="P793" s="18" t="str">
        <f t="shared" si="70"/>
        <v/>
      </c>
      <c r="R793" s="15" t="str">
        <f t="shared" si="71"/>
        <v/>
      </c>
      <c r="S793" s="10" t="str">
        <f t="shared" si="72"/>
        <v/>
      </c>
      <c r="T793" s="17" t="str">
        <f t="shared" si="73"/>
        <v/>
      </c>
    </row>
    <row r="794" spans="12:20" x14ac:dyDescent="0.3">
      <c r="L794" s="18"/>
      <c r="M794" s="18" t="str">
        <f t="shared" si="74"/>
        <v/>
      </c>
      <c r="O794" s="18" t="str">
        <f t="shared" si="75"/>
        <v/>
      </c>
      <c r="P794" s="18" t="str">
        <f t="shared" ref="P794:P857" si="76">IF(B794&lt;&gt;"","PLUS","")</f>
        <v/>
      </c>
      <c r="R794" s="15" t="str">
        <f t="shared" ref="R794:R857" si="77">IF(B794&lt;&gt;"","is to be fined","")</f>
        <v/>
      </c>
      <c r="S794" s="10" t="str">
        <f t="shared" ref="S794:S857" si="78">IF(N794&lt;&gt;0,N794*2,"")</f>
        <v/>
      </c>
      <c r="T794" s="17" t="str">
        <f t="shared" ref="T794:T857" si="79">IF(B794&lt;&gt;"","% of his match fee","")</f>
        <v/>
      </c>
    </row>
    <row r="795" spans="12:20" x14ac:dyDescent="0.3">
      <c r="L795" s="18"/>
      <c r="M795" s="18" t="str">
        <f t="shared" si="74"/>
        <v/>
      </c>
      <c r="O795" s="18" t="str">
        <f t="shared" si="75"/>
        <v/>
      </c>
      <c r="P795" s="18" t="str">
        <f t="shared" si="76"/>
        <v/>
      </c>
      <c r="R795" s="15" t="str">
        <f t="shared" si="77"/>
        <v/>
      </c>
      <c r="S795" s="10" t="str">
        <f t="shared" si="78"/>
        <v/>
      </c>
      <c r="T795" s="17" t="str">
        <f t="shared" si="79"/>
        <v/>
      </c>
    </row>
    <row r="796" spans="12:20" x14ac:dyDescent="0.3">
      <c r="L796" s="18"/>
      <c r="M796" s="18" t="str">
        <f t="shared" si="74"/>
        <v/>
      </c>
      <c r="O796" s="18" t="str">
        <f t="shared" si="75"/>
        <v/>
      </c>
      <c r="P796" s="18" t="str">
        <f t="shared" si="76"/>
        <v/>
      </c>
      <c r="R796" s="15" t="str">
        <f t="shared" si="77"/>
        <v/>
      </c>
      <c r="S796" s="10" t="str">
        <f t="shared" si="78"/>
        <v/>
      </c>
      <c r="T796" s="17" t="str">
        <f t="shared" si="79"/>
        <v/>
      </c>
    </row>
    <row r="797" spans="12:20" x14ac:dyDescent="0.3">
      <c r="L797" s="18"/>
      <c r="M797" s="18" t="str">
        <f t="shared" si="74"/>
        <v/>
      </c>
      <c r="O797" s="18" t="str">
        <f t="shared" si="75"/>
        <v/>
      </c>
      <c r="P797" s="18" t="str">
        <f t="shared" si="76"/>
        <v/>
      </c>
      <c r="R797" s="15" t="str">
        <f t="shared" si="77"/>
        <v/>
      </c>
      <c r="S797" s="10" t="str">
        <f t="shared" si="78"/>
        <v/>
      </c>
      <c r="T797" s="17" t="str">
        <f t="shared" si="79"/>
        <v/>
      </c>
    </row>
    <row r="798" spans="12:20" x14ac:dyDescent="0.3">
      <c r="L798" s="18"/>
      <c r="M798" s="18" t="str">
        <f t="shared" si="74"/>
        <v/>
      </c>
      <c r="O798" s="18" t="str">
        <f t="shared" si="75"/>
        <v/>
      </c>
      <c r="P798" s="18" t="str">
        <f t="shared" si="76"/>
        <v/>
      </c>
      <c r="R798" s="15" t="str">
        <f t="shared" si="77"/>
        <v/>
      </c>
      <c r="S798" s="10" t="str">
        <f t="shared" si="78"/>
        <v/>
      </c>
      <c r="T798" s="17" t="str">
        <f t="shared" si="79"/>
        <v/>
      </c>
    </row>
    <row r="799" spans="12:20" x14ac:dyDescent="0.3">
      <c r="L799" s="18"/>
      <c r="M799" s="18" t="str">
        <f t="shared" si="74"/>
        <v/>
      </c>
      <c r="O799" s="18" t="str">
        <f t="shared" si="75"/>
        <v/>
      </c>
      <c r="P799" s="18" t="str">
        <f t="shared" si="76"/>
        <v/>
      </c>
      <c r="R799" s="15" t="str">
        <f t="shared" si="77"/>
        <v/>
      </c>
      <c r="S799" s="10" t="str">
        <f t="shared" si="78"/>
        <v/>
      </c>
      <c r="T799" s="17" t="str">
        <f t="shared" si="79"/>
        <v/>
      </c>
    </row>
    <row r="800" spans="12:20" x14ac:dyDescent="0.3">
      <c r="L800" s="18"/>
      <c r="M800" s="18" t="str">
        <f t="shared" si="74"/>
        <v/>
      </c>
      <c r="O800" s="18" t="str">
        <f t="shared" si="75"/>
        <v/>
      </c>
      <c r="P800" s="18" t="str">
        <f t="shared" si="76"/>
        <v/>
      </c>
      <c r="R800" s="15" t="str">
        <f t="shared" si="77"/>
        <v/>
      </c>
      <c r="S800" s="10" t="str">
        <f t="shared" si="78"/>
        <v/>
      </c>
      <c r="T800" s="17" t="str">
        <f t="shared" si="79"/>
        <v/>
      </c>
    </row>
    <row r="801" spans="12:20" x14ac:dyDescent="0.3">
      <c r="L801" s="18"/>
      <c r="M801" s="18" t="str">
        <f t="shared" si="74"/>
        <v/>
      </c>
      <c r="O801" s="18" t="str">
        <f t="shared" si="75"/>
        <v/>
      </c>
      <c r="P801" s="18" t="str">
        <f t="shared" si="76"/>
        <v/>
      </c>
      <c r="R801" s="15" t="str">
        <f t="shared" si="77"/>
        <v/>
      </c>
      <c r="S801" s="10" t="str">
        <f t="shared" si="78"/>
        <v/>
      </c>
      <c r="T801" s="17" t="str">
        <f t="shared" si="79"/>
        <v/>
      </c>
    </row>
    <row r="802" spans="12:20" x14ac:dyDescent="0.3">
      <c r="L802" s="18"/>
      <c r="M802" s="18" t="str">
        <f t="shared" si="74"/>
        <v/>
      </c>
      <c r="O802" s="18" t="str">
        <f t="shared" si="75"/>
        <v/>
      </c>
      <c r="P802" s="18" t="str">
        <f t="shared" si="76"/>
        <v/>
      </c>
      <c r="R802" s="15" t="str">
        <f t="shared" si="77"/>
        <v/>
      </c>
      <c r="S802" s="10" t="str">
        <f t="shared" si="78"/>
        <v/>
      </c>
      <c r="T802" s="17" t="str">
        <f t="shared" si="79"/>
        <v/>
      </c>
    </row>
    <row r="803" spans="12:20" x14ac:dyDescent="0.3">
      <c r="L803" s="18"/>
      <c r="M803" s="18" t="str">
        <f t="shared" si="74"/>
        <v/>
      </c>
      <c r="O803" s="18" t="str">
        <f t="shared" si="75"/>
        <v/>
      </c>
      <c r="P803" s="18" t="str">
        <f t="shared" si="76"/>
        <v/>
      </c>
      <c r="R803" s="15" t="str">
        <f t="shared" si="77"/>
        <v/>
      </c>
      <c r="S803" s="10" t="str">
        <f t="shared" si="78"/>
        <v/>
      </c>
      <c r="T803" s="17" t="str">
        <f t="shared" si="79"/>
        <v/>
      </c>
    </row>
    <row r="804" spans="12:20" x14ac:dyDescent="0.3">
      <c r="L804" s="18"/>
      <c r="M804" s="18" t="str">
        <f t="shared" si="74"/>
        <v/>
      </c>
      <c r="O804" s="18" t="str">
        <f t="shared" si="75"/>
        <v/>
      </c>
      <c r="P804" s="18" t="str">
        <f t="shared" si="76"/>
        <v/>
      </c>
      <c r="R804" s="15" t="str">
        <f t="shared" si="77"/>
        <v/>
      </c>
      <c r="S804" s="10" t="str">
        <f t="shared" si="78"/>
        <v/>
      </c>
      <c r="T804" s="17" t="str">
        <f t="shared" si="79"/>
        <v/>
      </c>
    </row>
    <row r="805" spans="12:20" x14ac:dyDescent="0.3">
      <c r="L805" s="18"/>
      <c r="M805" s="18" t="str">
        <f t="shared" si="74"/>
        <v/>
      </c>
      <c r="O805" s="18" t="str">
        <f t="shared" si="75"/>
        <v/>
      </c>
      <c r="P805" s="18" t="str">
        <f t="shared" si="76"/>
        <v/>
      </c>
      <c r="R805" s="15" t="str">
        <f t="shared" si="77"/>
        <v/>
      </c>
      <c r="S805" s="10" t="str">
        <f t="shared" si="78"/>
        <v/>
      </c>
      <c r="T805" s="17" t="str">
        <f t="shared" si="79"/>
        <v/>
      </c>
    </row>
    <row r="806" spans="12:20" x14ac:dyDescent="0.3">
      <c r="L806" s="18"/>
      <c r="M806" s="18" t="str">
        <f t="shared" si="74"/>
        <v/>
      </c>
      <c r="O806" s="18" t="str">
        <f t="shared" si="75"/>
        <v/>
      </c>
      <c r="P806" s="18" t="str">
        <f t="shared" si="76"/>
        <v/>
      </c>
      <c r="R806" s="15" t="str">
        <f t="shared" si="77"/>
        <v/>
      </c>
      <c r="S806" s="10" t="str">
        <f t="shared" si="78"/>
        <v/>
      </c>
      <c r="T806" s="17" t="str">
        <f t="shared" si="79"/>
        <v/>
      </c>
    </row>
    <row r="807" spans="12:20" x14ac:dyDescent="0.3">
      <c r="L807" s="18"/>
      <c r="M807" s="18" t="str">
        <f t="shared" si="74"/>
        <v/>
      </c>
      <c r="O807" s="18" t="str">
        <f t="shared" si="75"/>
        <v/>
      </c>
      <c r="P807" s="18" t="str">
        <f t="shared" si="76"/>
        <v/>
      </c>
      <c r="R807" s="15" t="str">
        <f t="shared" si="77"/>
        <v/>
      </c>
      <c r="S807" s="10" t="str">
        <f t="shared" si="78"/>
        <v/>
      </c>
      <c r="T807" s="17" t="str">
        <f t="shared" si="79"/>
        <v/>
      </c>
    </row>
    <row r="808" spans="12:20" x14ac:dyDescent="0.3">
      <c r="L808" s="18"/>
      <c r="M808" s="18" t="str">
        <f t="shared" si="74"/>
        <v/>
      </c>
      <c r="O808" s="18" t="str">
        <f t="shared" si="75"/>
        <v/>
      </c>
      <c r="P808" s="18" t="str">
        <f t="shared" si="76"/>
        <v/>
      </c>
      <c r="R808" s="15" t="str">
        <f t="shared" si="77"/>
        <v/>
      </c>
      <c r="S808" s="10" t="str">
        <f t="shared" si="78"/>
        <v/>
      </c>
      <c r="T808" s="17" t="str">
        <f t="shared" si="79"/>
        <v/>
      </c>
    </row>
    <row r="809" spans="12:20" x14ac:dyDescent="0.3">
      <c r="L809" s="18"/>
      <c r="M809" s="18" t="str">
        <f t="shared" si="74"/>
        <v/>
      </c>
      <c r="O809" s="18" t="str">
        <f t="shared" si="75"/>
        <v/>
      </c>
      <c r="P809" s="18" t="str">
        <f t="shared" si="76"/>
        <v/>
      </c>
      <c r="R809" s="15" t="str">
        <f t="shared" si="77"/>
        <v/>
      </c>
      <c r="S809" s="10" t="str">
        <f t="shared" si="78"/>
        <v/>
      </c>
      <c r="T809" s="17" t="str">
        <f t="shared" si="79"/>
        <v/>
      </c>
    </row>
    <row r="810" spans="12:20" x14ac:dyDescent="0.3">
      <c r="L810" s="18"/>
      <c r="M810" s="18" t="str">
        <f t="shared" si="74"/>
        <v/>
      </c>
      <c r="O810" s="18" t="str">
        <f t="shared" si="75"/>
        <v/>
      </c>
      <c r="P810" s="18" t="str">
        <f t="shared" si="76"/>
        <v/>
      </c>
      <c r="R810" s="15" t="str">
        <f t="shared" si="77"/>
        <v/>
      </c>
      <c r="S810" s="10" t="str">
        <f t="shared" si="78"/>
        <v/>
      </c>
      <c r="T810" s="17" t="str">
        <f t="shared" si="79"/>
        <v/>
      </c>
    </row>
    <row r="811" spans="12:20" x14ac:dyDescent="0.3">
      <c r="L811" s="18"/>
      <c r="M811" s="18" t="str">
        <f t="shared" si="74"/>
        <v/>
      </c>
      <c r="O811" s="18" t="str">
        <f t="shared" si="75"/>
        <v/>
      </c>
      <c r="P811" s="18" t="str">
        <f t="shared" si="76"/>
        <v/>
      </c>
      <c r="R811" s="15" t="str">
        <f t="shared" si="77"/>
        <v/>
      </c>
      <c r="S811" s="10" t="str">
        <f t="shared" si="78"/>
        <v/>
      </c>
      <c r="T811" s="17" t="str">
        <f t="shared" si="79"/>
        <v/>
      </c>
    </row>
    <row r="812" spans="12:20" x14ac:dyDescent="0.3">
      <c r="L812" s="18"/>
      <c r="M812" s="18" t="str">
        <f t="shared" si="74"/>
        <v/>
      </c>
      <c r="O812" s="18" t="str">
        <f t="shared" si="75"/>
        <v/>
      </c>
      <c r="P812" s="18" t="str">
        <f t="shared" si="76"/>
        <v/>
      </c>
      <c r="R812" s="15" t="str">
        <f t="shared" si="77"/>
        <v/>
      </c>
      <c r="S812" s="10" t="str">
        <f t="shared" si="78"/>
        <v/>
      </c>
      <c r="T812" s="17" t="str">
        <f t="shared" si="79"/>
        <v/>
      </c>
    </row>
    <row r="813" spans="12:20" x14ac:dyDescent="0.3">
      <c r="L813" s="18"/>
      <c r="M813" s="18" t="str">
        <f t="shared" si="74"/>
        <v/>
      </c>
      <c r="O813" s="18" t="str">
        <f t="shared" si="75"/>
        <v/>
      </c>
      <c r="P813" s="18" t="str">
        <f t="shared" si="76"/>
        <v/>
      </c>
      <c r="R813" s="15" t="str">
        <f t="shared" si="77"/>
        <v/>
      </c>
      <c r="S813" s="10" t="str">
        <f t="shared" si="78"/>
        <v/>
      </c>
      <c r="T813" s="17" t="str">
        <f t="shared" si="79"/>
        <v/>
      </c>
    </row>
    <row r="814" spans="12:20" x14ac:dyDescent="0.3">
      <c r="L814" s="18"/>
      <c r="M814" s="18" t="str">
        <f t="shared" si="74"/>
        <v/>
      </c>
      <c r="O814" s="18" t="str">
        <f t="shared" si="75"/>
        <v/>
      </c>
      <c r="P814" s="18" t="str">
        <f t="shared" si="76"/>
        <v/>
      </c>
      <c r="R814" s="15" t="str">
        <f t="shared" si="77"/>
        <v/>
      </c>
      <c r="S814" s="10" t="str">
        <f t="shared" si="78"/>
        <v/>
      </c>
      <c r="T814" s="17" t="str">
        <f t="shared" si="79"/>
        <v/>
      </c>
    </row>
    <row r="815" spans="12:20" x14ac:dyDescent="0.3">
      <c r="L815" s="18"/>
      <c r="M815" s="18" t="str">
        <f t="shared" si="74"/>
        <v/>
      </c>
      <c r="O815" s="18" t="str">
        <f t="shared" si="75"/>
        <v/>
      </c>
      <c r="P815" s="18" t="str">
        <f t="shared" si="76"/>
        <v/>
      </c>
      <c r="R815" s="15" t="str">
        <f t="shared" si="77"/>
        <v/>
      </c>
      <c r="S815" s="10" t="str">
        <f t="shared" si="78"/>
        <v/>
      </c>
      <c r="T815" s="17" t="str">
        <f t="shared" si="79"/>
        <v/>
      </c>
    </row>
    <row r="816" spans="12:20" x14ac:dyDescent="0.3">
      <c r="L816" s="18"/>
      <c r="M816" s="18" t="str">
        <f t="shared" si="74"/>
        <v/>
      </c>
      <c r="O816" s="18" t="str">
        <f t="shared" si="75"/>
        <v/>
      </c>
      <c r="P816" s="18" t="str">
        <f t="shared" si="76"/>
        <v/>
      </c>
      <c r="R816" s="15" t="str">
        <f t="shared" si="77"/>
        <v/>
      </c>
      <c r="S816" s="10" t="str">
        <f t="shared" si="78"/>
        <v/>
      </c>
      <c r="T816" s="17" t="str">
        <f t="shared" si="79"/>
        <v/>
      </c>
    </row>
    <row r="817" spans="12:20" x14ac:dyDescent="0.3">
      <c r="L817" s="18"/>
      <c r="M817" s="18" t="str">
        <f t="shared" si="74"/>
        <v/>
      </c>
      <c r="O817" s="18" t="str">
        <f t="shared" si="75"/>
        <v/>
      </c>
      <c r="P817" s="18" t="str">
        <f t="shared" si="76"/>
        <v/>
      </c>
      <c r="R817" s="15" t="str">
        <f t="shared" si="77"/>
        <v/>
      </c>
      <c r="S817" s="10" t="str">
        <f t="shared" si="78"/>
        <v/>
      </c>
      <c r="T817" s="17" t="str">
        <f t="shared" si="79"/>
        <v/>
      </c>
    </row>
    <row r="818" spans="12:20" x14ac:dyDescent="0.3">
      <c r="L818" s="18"/>
      <c r="M818" s="18" t="str">
        <f t="shared" si="74"/>
        <v/>
      </c>
      <c r="O818" s="18" t="str">
        <f t="shared" si="75"/>
        <v/>
      </c>
      <c r="P818" s="18" t="str">
        <f t="shared" si="76"/>
        <v/>
      </c>
      <c r="R818" s="15" t="str">
        <f t="shared" si="77"/>
        <v/>
      </c>
      <c r="S818" s="10" t="str">
        <f t="shared" si="78"/>
        <v/>
      </c>
      <c r="T818" s="17" t="str">
        <f t="shared" si="79"/>
        <v/>
      </c>
    </row>
    <row r="819" spans="12:20" x14ac:dyDescent="0.3">
      <c r="L819" s="18"/>
      <c r="M819" s="18" t="str">
        <f t="shared" si="74"/>
        <v/>
      </c>
      <c r="O819" s="18" t="str">
        <f t="shared" si="75"/>
        <v/>
      </c>
      <c r="P819" s="18" t="str">
        <f t="shared" si="76"/>
        <v/>
      </c>
      <c r="R819" s="15" t="str">
        <f t="shared" si="77"/>
        <v/>
      </c>
      <c r="S819" s="10" t="str">
        <f t="shared" si="78"/>
        <v/>
      </c>
      <c r="T819" s="17" t="str">
        <f t="shared" si="79"/>
        <v/>
      </c>
    </row>
    <row r="820" spans="12:20" x14ac:dyDescent="0.3">
      <c r="L820" s="18"/>
      <c r="M820" s="18" t="str">
        <f t="shared" si="74"/>
        <v/>
      </c>
      <c r="O820" s="18" t="str">
        <f t="shared" si="75"/>
        <v/>
      </c>
      <c r="P820" s="18" t="str">
        <f t="shared" si="76"/>
        <v/>
      </c>
      <c r="R820" s="15" t="str">
        <f t="shared" si="77"/>
        <v/>
      </c>
      <c r="S820" s="10" t="str">
        <f t="shared" si="78"/>
        <v/>
      </c>
      <c r="T820" s="17" t="str">
        <f t="shared" si="79"/>
        <v/>
      </c>
    </row>
    <row r="821" spans="12:20" x14ac:dyDescent="0.3">
      <c r="L821" s="18"/>
      <c r="M821" s="18" t="str">
        <f t="shared" si="74"/>
        <v/>
      </c>
      <c r="O821" s="18" t="str">
        <f t="shared" si="75"/>
        <v/>
      </c>
      <c r="P821" s="18" t="str">
        <f t="shared" si="76"/>
        <v/>
      </c>
      <c r="R821" s="15" t="str">
        <f t="shared" si="77"/>
        <v/>
      </c>
      <c r="S821" s="10" t="str">
        <f t="shared" si="78"/>
        <v/>
      </c>
      <c r="T821" s="17" t="str">
        <f t="shared" si="79"/>
        <v/>
      </c>
    </row>
    <row r="822" spans="12:20" x14ac:dyDescent="0.3">
      <c r="L822" s="18"/>
      <c r="M822" s="18" t="str">
        <f t="shared" si="74"/>
        <v/>
      </c>
      <c r="O822" s="18" t="str">
        <f t="shared" si="75"/>
        <v/>
      </c>
      <c r="P822" s="18" t="str">
        <f t="shared" si="76"/>
        <v/>
      </c>
      <c r="R822" s="15" t="str">
        <f t="shared" si="77"/>
        <v/>
      </c>
      <c r="S822" s="10" t="str">
        <f t="shared" si="78"/>
        <v/>
      </c>
      <c r="T822" s="17" t="str">
        <f t="shared" si="79"/>
        <v/>
      </c>
    </row>
    <row r="823" spans="12:20" x14ac:dyDescent="0.3">
      <c r="L823" s="18"/>
      <c r="M823" s="18" t="str">
        <f t="shared" si="74"/>
        <v/>
      </c>
      <c r="O823" s="18" t="str">
        <f t="shared" si="75"/>
        <v/>
      </c>
      <c r="P823" s="18" t="str">
        <f t="shared" si="76"/>
        <v/>
      </c>
      <c r="R823" s="15" t="str">
        <f t="shared" si="77"/>
        <v/>
      </c>
      <c r="S823" s="10" t="str">
        <f t="shared" si="78"/>
        <v/>
      </c>
      <c r="T823" s="17" t="str">
        <f t="shared" si="79"/>
        <v/>
      </c>
    </row>
    <row r="824" spans="12:20" x14ac:dyDescent="0.3">
      <c r="L824" s="18"/>
      <c r="M824" s="18" t="str">
        <f t="shared" si="74"/>
        <v/>
      </c>
      <c r="O824" s="18" t="str">
        <f t="shared" si="75"/>
        <v/>
      </c>
      <c r="P824" s="18" t="str">
        <f t="shared" si="76"/>
        <v/>
      </c>
      <c r="R824" s="15" t="str">
        <f t="shared" si="77"/>
        <v/>
      </c>
      <c r="S824" s="10" t="str">
        <f t="shared" si="78"/>
        <v/>
      </c>
      <c r="T824" s="17" t="str">
        <f t="shared" si="79"/>
        <v/>
      </c>
    </row>
    <row r="825" spans="12:20" x14ac:dyDescent="0.3">
      <c r="L825" s="18"/>
      <c r="M825" s="18" t="str">
        <f t="shared" si="74"/>
        <v/>
      </c>
      <c r="O825" s="18" t="str">
        <f t="shared" si="75"/>
        <v/>
      </c>
      <c r="P825" s="18" t="str">
        <f t="shared" si="76"/>
        <v/>
      </c>
      <c r="R825" s="15" t="str">
        <f t="shared" si="77"/>
        <v/>
      </c>
      <c r="S825" s="10" t="str">
        <f t="shared" si="78"/>
        <v/>
      </c>
      <c r="T825" s="17" t="str">
        <f t="shared" si="79"/>
        <v/>
      </c>
    </row>
    <row r="826" spans="12:20" x14ac:dyDescent="0.3">
      <c r="L826" s="18"/>
      <c r="M826" s="18" t="str">
        <f t="shared" si="74"/>
        <v/>
      </c>
      <c r="O826" s="18" t="str">
        <f t="shared" si="75"/>
        <v/>
      </c>
      <c r="P826" s="18" t="str">
        <f t="shared" si="76"/>
        <v/>
      </c>
      <c r="R826" s="15" t="str">
        <f t="shared" si="77"/>
        <v/>
      </c>
      <c r="S826" s="10" t="str">
        <f t="shared" si="78"/>
        <v/>
      </c>
      <c r="T826" s="17" t="str">
        <f t="shared" si="79"/>
        <v/>
      </c>
    </row>
    <row r="827" spans="12:20" x14ac:dyDescent="0.3">
      <c r="L827" s="18"/>
      <c r="M827" s="18" t="str">
        <f t="shared" si="74"/>
        <v/>
      </c>
      <c r="O827" s="18" t="str">
        <f t="shared" si="75"/>
        <v/>
      </c>
      <c r="P827" s="18" t="str">
        <f t="shared" si="76"/>
        <v/>
      </c>
      <c r="R827" s="15" t="str">
        <f t="shared" si="77"/>
        <v/>
      </c>
      <c r="S827" s="10" t="str">
        <f t="shared" si="78"/>
        <v/>
      </c>
      <c r="T827" s="17" t="str">
        <f t="shared" si="79"/>
        <v/>
      </c>
    </row>
    <row r="828" spans="12:20" x14ac:dyDescent="0.3">
      <c r="L828" s="18"/>
      <c r="M828" s="18" t="str">
        <f t="shared" si="74"/>
        <v/>
      </c>
      <c r="O828" s="18" t="str">
        <f t="shared" si="75"/>
        <v/>
      </c>
      <c r="P828" s="18" t="str">
        <f t="shared" si="76"/>
        <v/>
      </c>
      <c r="R828" s="15" t="str">
        <f t="shared" si="77"/>
        <v/>
      </c>
      <c r="S828" s="10" t="str">
        <f t="shared" si="78"/>
        <v/>
      </c>
      <c r="T828" s="17" t="str">
        <f t="shared" si="79"/>
        <v/>
      </c>
    </row>
    <row r="829" spans="12:20" x14ac:dyDescent="0.3">
      <c r="L829" s="18"/>
      <c r="M829" s="18" t="str">
        <f t="shared" si="74"/>
        <v/>
      </c>
      <c r="O829" s="18" t="str">
        <f t="shared" si="75"/>
        <v/>
      </c>
      <c r="P829" s="18" t="str">
        <f t="shared" si="76"/>
        <v/>
      </c>
      <c r="R829" s="15" t="str">
        <f t="shared" si="77"/>
        <v/>
      </c>
      <c r="S829" s="10" t="str">
        <f t="shared" si="78"/>
        <v/>
      </c>
      <c r="T829" s="17" t="str">
        <f t="shared" si="79"/>
        <v/>
      </c>
    </row>
    <row r="830" spans="12:20" x14ac:dyDescent="0.3">
      <c r="L830" s="18"/>
      <c r="M830" s="18" t="str">
        <f t="shared" ref="M830:M893" si="80">IF(B830&lt;&gt;"","fined","")</f>
        <v/>
      </c>
      <c r="O830" s="18" t="str">
        <f t="shared" ref="O830:O893" si="81">IF(B830&lt;&gt;"","% of each player's match fee","")</f>
        <v/>
      </c>
      <c r="P830" s="18" t="str">
        <f t="shared" si="76"/>
        <v/>
      </c>
      <c r="R830" s="15" t="str">
        <f t="shared" si="77"/>
        <v/>
      </c>
      <c r="S830" s="10" t="str">
        <f t="shared" si="78"/>
        <v/>
      </c>
      <c r="T830" s="17" t="str">
        <f t="shared" si="79"/>
        <v/>
      </c>
    </row>
    <row r="831" spans="12:20" x14ac:dyDescent="0.3">
      <c r="L831" s="18"/>
      <c r="M831" s="18" t="str">
        <f t="shared" si="80"/>
        <v/>
      </c>
      <c r="O831" s="18" t="str">
        <f t="shared" si="81"/>
        <v/>
      </c>
      <c r="P831" s="18" t="str">
        <f t="shared" si="76"/>
        <v/>
      </c>
      <c r="R831" s="15" t="str">
        <f t="shared" si="77"/>
        <v/>
      </c>
      <c r="S831" s="10" t="str">
        <f t="shared" si="78"/>
        <v/>
      </c>
      <c r="T831" s="17" t="str">
        <f t="shared" si="79"/>
        <v/>
      </c>
    </row>
    <row r="832" spans="12:20" x14ac:dyDescent="0.3">
      <c r="L832" s="18"/>
      <c r="M832" s="18" t="str">
        <f t="shared" si="80"/>
        <v/>
      </c>
      <c r="O832" s="18" t="str">
        <f t="shared" si="81"/>
        <v/>
      </c>
      <c r="P832" s="18" t="str">
        <f t="shared" si="76"/>
        <v/>
      </c>
      <c r="R832" s="15" t="str">
        <f t="shared" si="77"/>
        <v/>
      </c>
      <c r="S832" s="10" t="str">
        <f t="shared" si="78"/>
        <v/>
      </c>
      <c r="T832" s="17" t="str">
        <f t="shared" si="79"/>
        <v/>
      </c>
    </row>
    <row r="833" spans="12:20" x14ac:dyDescent="0.3">
      <c r="L833" s="18"/>
      <c r="M833" s="18" t="str">
        <f t="shared" si="80"/>
        <v/>
      </c>
      <c r="O833" s="18" t="str">
        <f t="shared" si="81"/>
        <v/>
      </c>
      <c r="P833" s="18" t="str">
        <f t="shared" si="76"/>
        <v/>
      </c>
      <c r="R833" s="15" t="str">
        <f t="shared" si="77"/>
        <v/>
      </c>
      <c r="S833" s="10" t="str">
        <f t="shared" si="78"/>
        <v/>
      </c>
      <c r="T833" s="17" t="str">
        <f t="shared" si="79"/>
        <v/>
      </c>
    </row>
    <row r="834" spans="12:20" x14ac:dyDescent="0.3">
      <c r="L834" s="18"/>
      <c r="M834" s="18" t="str">
        <f t="shared" si="80"/>
        <v/>
      </c>
      <c r="O834" s="18" t="str">
        <f t="shared" si="81"/>
        <v/>
      </c>
      <c r="P834" s="18" t="str">
        <f t="shared" si="76"/>
        <v/>
      </c>
      <c r="R834" s="15" t="str">
        <f t="shared" si="77"/>
        <v/>
      </c>
      <c r="S834" s="10" t="str">
        <f t="shared" si="78"/>
        <v/>
      </c>
      <c r="T834" s="17" t="str">
        <f t="shared" si="79"/>
        <v/>
      </c>
    </row>
    <row r="835" spans="12:20" x14ac:dyDescent="0.3">
      <c r="L835" s="18"/>
      <c r="M835" s="18" t="str">
        <f t="shared" si="80"/>
        <v/>
      </c>
      <c r="O835" s="18" t="str">
        <f t="shared" si="81"/>
        <v/>
      </c>
      <c r="P835" s="18" t="str">
        <f t="shared" si="76"/>
        <v/>
      </c>
      <c r="R835" s="15" t="str">
        <f t="shared" si="77"/>
        <v/>
      </c>
      <c r="S835" s="10" t="str">
        <f t="shared" si="78"/>
        <v/>
      </c>
      <c r="T835" s="17" t="str">
        <f t="shared" si="79"/>
        <v/>
      </c>
    </row>
    <row r="836" spans="12:20" x14ac:dyDescent="0.3">
      <c r="L836" s="18"/>
      <c r="M836" s="18" t="str">
        <f t="shared" si="80"/>
        <v/>
      </c>
      <c r="O836" s="18" t="str">
        <f t="shared" si="81"/>
        <v/>
      </c>
      <c r="P836" s="18" t="str">
        <f t="shared" si="76"/>
        <v/>
      </c>
      <c r="R836" s="15" t="str">
        <f t="shared" si="77"/>
        <v/>
      </c>
      <c r="S836" s="10" t="str">
        <f t="shared" si="78"/>
        <v/>
      </c>
      <c r="T836" s="17" t="str">
        <f t="shared" si="79"/>
        <v/>
      </c>
    </row>
    <row r="837" spans="12:20" x14ac:dyDescent="0.3">
      <c r="L837" s="18"/>
      <c r="M837" s="18" t="str">
        <f t="shared" si="80"/>
        <v/>
      </c>
      <c r="O837" s="18" t="str">
        <f t="shared" si="81"/>
        <v/>
      </c>
      <c r="P837" s="18" t="str">
        <f t="shared" si="76"/>
        <v/>
      </c>
      <c r="R837" s="15" t="str">
        <f t="shared" si="77"/>
        <v/>
      </c>
      <c r="S837" s="10" t="str">
        <f t="shared" si="78"/>
        <v/>
      </c>
      <c r="T837" s="17" t="str">
        <f t="shared" si="79"/>
        <v/>
      </c>
    </row>
    <row r="838" spans="12:20" x14ac:dyDescent="0.3">
      <c r="L838" s="18"/>
      <c r="M838" s="18" t="str">
        <f t="shared" si="80"/>
        <v/>
      </c>
      <c r="O838" s="18" t="str">
        <f t="shared" si="81"/>
        <v/>
      </c>
      <c r="P838" s="18" t="str">
        <f t="shared" si="76"/>
        <v/>
      </c>
      <c r="R838" s="15" t="str">
        <f t="shared" si="77"/>
        <v/>
      </c>
      <c r="S838" s="10" t="str">
        <f t="shared" si="78"/>
        <v/>
      </c>
      <c r="T838" s="17" t="str">
        <f t="shared" si="79"/>
        <v/>
      </c>
    </row>
    <row r="839" spans="12:20" x14ac:dyDescent="0.3">
      <c r="L839" s="18"/>
      <c r="M839" s="18" t="str">
        <f t="shared" si="80"/>
        <v/>
      </c>
      <c r="O839" s="18" t="str">
        <f t="shared" si="81"/>
        <v/>
      </c>
      <c r="P839" s="18" t="str">
        <f t="shared" si="76"/>
        <v/>
      </c>
      <c r="R839" s="15" t="str">
        <f t="shared" si="77"/>
        <v/>
      </c>
      <c r="S839" s="10" t="str">
        <f t="shared" si="78"/>
        <v/>
      </c>
      <c r="T839" s="17" t="str">
        <f t="shared" si="79"/>
        <v/>
      </c>
    </row>
    <row r="840" spans="12:20" x14ac:dyDescent="0.3">
      <c r="L840" s="18"/>
      <c r="M840" s="18" t="str">
        <f t="shared" si="80"/>
        <v/>
      </c>
      <c r="O840" s="18" t="str">
        <f t="shared" si="81"/>
        <v/>
      </c>
      <c r="P840" s="18" t="str">
        <f t="shared" si="76"/>
        <v/>
      </c>
      <c r="R840" s="15" t="str">
        <f t="shared" si="77"/>
        <v/>
      </c>
      <c r="S840" s="10" t="str">
        <f t="shared" si="78"/>
        <v/>
      </c>
      <c r="T840" s="17" t="str">
        <f t="shared" si="79"/>
        <v/>
      </c>
    </row>
    <row r="841" spans="12:20" x14ac:dyDescent="0.3">
      <c r="L841" s="18"/>
      <c r="M841" s="18" t="str">
        <f t="shared" si="80"/>
        <v/>
      </c>
      <c r="O841" s="18" t="str">
        <f t="shared" si="81"/>
        <v/>
      </c>
      <c r="P841" s="18" t="str">
        <f t="shared" si="76"/>
        <v/>
      </c>
      <c r="R841" s="15" t="str">
        <f t="shared" si="77"/>
        <v/>
      </c>
      <c r="S841" s="10" t="str">
        <f t="shared" si="78"/>
        <v/>
      </c>
      <c r="T841" s="17" t="str">
        <f t="shared" si="79"/>
        <v/>
      </c>
    </row>
    <row r="842" spans="12:20" x14ac:dyDescent="0.3">
      <c r="L842" s="18"/>
      <c r="M842" s="18" t="str">
        <f t="shared" si="80"/>
        <v/>
      </c>
      <c r="O842" s="18" t="str">
        <f t="shared" si="81"/>
        <v/>
      </c>
      <c r="P842" s="18" t="str">
        <f t="shared" si="76"/>
        <v/>
      </c>
      <c r="R842" s="15" t="str">
        <f t="shared" si="77"/>
        <v/>
      </c>
      <c r="S842" s="10" t="str">
        <f t="shared" si="78"/>
        <v/>
      </c>
      <c r="T842" s="17" t="str">
        <f t="shared" si="79"/>
        <v/>
      </c>
    </row>
    <row r="843" spans="12:20" x14ac:dyDescent="0.3">
      <c r="L843" s="18"/>
      <c r="M843" s="18" t="str">
        <f t="shared" si="80"/>
        <v/>
      </c>
      <c r="O843" s="18" t="str">
        <f t="shared" si="81"/>
        <v/>
      </c>
      <c r="P843" s="18" t="str">
        <f t="shared" si="76"/>
        <v/>
      </c>
      <c r="R843" s="15" t="str">
        <f t="shared" si="77"/>
        <v/>
      </c>
      <c r="S843" s="10" t="str">
        <f t="shared" si="78"/>
        <v/>
      </c>
      <c r="T843" s="17" t="str">
        <f t="shared" si="79"/>
        <v/>
      </c>
    </row>
    <row r="844" spans="12:20" x14ac:dyDescent="0.3">
      <c r="L844" s="18"/>
      <c r="M844" s="18" t="str">
        <f t="shared" si="80"/>
        <v/>
      </c>
      <c r="O844" s="18" t="str">
        <f t="shared" si="81"/>
        <v/>
      </c>
      <c r="P844" s="18" t="str">
        <f t="shared" si="76"/>
        <v/>
      </c>
      <c r="R844" s="15" t="str">
        <f t="shared" si="77"/>
        <v/>
      </c>
      <c r="S844" s="10" t="str">
        <f t="shared" si="78"/>
        <v/>
      </c>
      <c r="T844" s="17" t="str">
        <f t="shared" si="79"/>
        <v/>
      </c>
    </row>
    <row r="845" spans="12:20" x14ac:dyDescent="0.3">
      <c r="L845" s="18"/>
      <c r="M845" s="18" t="str">
        <f t="shared" si="80"/>
        <v/>
      </c>
      <c r="O845" s="18" t="str">
        <f t="shared" si="81"/>
        <v/>
      </c>
      <c r="P845" s="18" t="str">
        <f t="shared" si="76"/>
        <v/>
      </c>
      <c r="R845" s="15" t="str">
        <f t="shared" si="77"/>
        <v/>
      </c>
      <c r="S845" s="10" t="str">
        <f t="shared" si="78"/>
        <v/>
      </c>
      <c r="T845" s="17" t="str">
        <f t="shared" si="79"/>
        <v/>
      </c>
    </row>
    <row r="846" spans="12:20" x14ac:dyDescent="0.3">
      <c r="L846" s="18"/>
      <c r="M846" s="18" t="str">
        <f t="shared" si="80"/>
        <v/>
      </c>
      <c r="O846" s="18" t="str">
        <f t="shared" si="81"/>
        <v/>
      </c>
      <c r="P846" s="18" t="str">
        <f t="shared" si="76"/>
        <v/>
      </c>
      <c r="R846" s="15" t="str">
        <f t="shared" si="77"/>
        <v/>
      </c>
      <c r="S846" s="10" t="str">
        <f t="shared" si="78"/>
        <v/>
      </c>
      <c r="T846" s="17" t="str">
        <f t="shared" si="79"/>
        <v/>
      </c>
    </row>
    <row r="847" spans="12:20" x14ac:dyDescent="0.3">
      <c r="L847" s="18"/>
      <c r="M847" s="18" t="str">
        <f t="shared" si="80"/>
        <v/>
      </c>
      <c r="O847" s="18" t="str">
        <f t="shared" si="81"/>
        <v/>
      </c>
      <c r="P847" s="18" t="str">
        <f t="shared" si="76"/>
        <v/>
      </c>
      <c r="R847" s="15" t="str">
        <f t="shared" si="77"/>
        <v/>
      </c>
      <c r="S847" s="10" t="str">
        <f t="shared" si="78"/>
        <v/>
      </c>
      <c r="T847" s="17" t="str">
        <f t="shared" si="79"/>
        <v/>
      </c>
    </row>
    <row r="848" spans="12:20" x14ac:dyDescent="0.3">
      <c r="L848" s="18"/>
      <c r="M848" s="18" t="str">
        <f t="shared" si="80"/>
        <v/>
      </c>
      <c r="O848" s="18" t="str">
        <f t="shared" si="81"/>
        <v/>
      </c>
      <c r="P848" s="18" t="str">
        <f t="shared" si="76"/>
        <v/>
      </c>
      <c r="R848" s="15" t="str">
        <f t="shared" si="77"/>
        <v/>
      </c>
      <c r="S848" s="10" t="str">
        <f t="shared" si="78"/>
        <v/>
      </c>
      <c r="T848" s="17" t="str">
        <f t="shared" si="79"/>
        <v/>
      </c>
    </row>
    <row r="849" spans="12:20" x14ac:dyDescent="0.3">
      <c r="L849" s="18"/>
      <c r="M849" s="18" t="str">
        <f t="shared" si="80"/>
        <v/>
      </c>
      <c r="O849" s="18" t="str">
        <f t="shared" si="81"/>
        <v/>
      </c>
      <c r="P849" s="18" t="str">
        <f t="shared" si="76"/>
        <v/>
      </c>
      <c r="R849" s="15" t="str">
        <f t="shared" si="77"/>
        <v/>
      </c>
      <c r="S849" s="10" t="str">
        <f t="shared" si="78"/>
        <v/>
      </c>
      <c r="T849" s="17" t="str">
        <f t="shared" si="79"/>
        <v/>
      </c>
    </row>
    <row r="850" spans="12:20" x14ac:dyDescent="0.3">
      <c r="L850" s="18"/>
      <c r="M850" s="18" t="str">
        <f t="shared" si="80"/>
        <v/>
      </c>
      <c r="O850" s="18" t="str">
        <f t="shared" si="81"/>
        <v/>
      </c>
      <c r="P850" s="18" t="str">
        <f t="shared" si="76"/>
        <v/>
      </c>
      <c r="R850" s="15" t="str">
        <f t="shared" si="77"/>
        <v/>
      </c>
      <c r="S850" s="10" t="str">
        <f t="shared" si="78"/>
        <v/>
      </c>
      <c r="T850" s="17" t="str">
        <f t="shared" si="79"/>
        <v/>
      </c>
    </row>
    <row r="851" spans="12:20" x14ac:dyDescent="0.3">
      <c r="L851" s="18"/>
      <c r="M851" s="18" t="str">
        <f t="shared" si="80"/>
        <v/>
      </c>
      <c r="O851" s="18" t="str">
        <f t="shared" si="81"/>
        <v/>
      </c>
      <c r="P851" s="18" t="str">
        <f t="shared" si="76"/>
        <v/>
      </c>
      <c r="R851" s="15" t="str">
        <f t="shared" si="77"/>
        <v/>
      </c>
      <c r="S851" s="10" t="str">
        <f t="shared" si="78"/>
        <v/>
      </c>
      <c r="T851" s="17" t="str">
        <f t="shared" si="79"/>
        <v/>
      </c>
    </row>
    <row r="852" spans="12:20" x14ac:dyDescent="0.3">
      <c r="L852" s="18"/>
      <c r="M852" s="18" t="str">
        <f t="shared" si="80"/>
        <v/>
      </c>
      <c r="O852" s="18" t="str">
        <f t="shared" si="81"/>
        <v/>
      </c>
      <c r="P852" s="18" t="str">
        <f t="shared" si="76"/>
        <v/>
      </c>
      <c r="R852" s="15" t="str">
        <f t="shared" si="77"/>
        <v/>
      </c>
      <c r="S852" s="10" t="str">
        <f t="shared" si="78"/>
        <v/>
      </c>
      <c r="T852" s="17" t="str">
        <f t="shared" si="79"/>
        <v/>
      </c>
    </row>
    <row r="853" spans="12:20" x14ac:dyDescent="0.3">
      <c r="L853" s="18"/>
      <c r="M853" s="18" t="str">
        <f t="shared" si="80"/>
        <v/>
      </c>
      <c r="O853" s="18" t="str">
        <f t="shared" si="81"/>
        <v/>
      </c>
      <c r="P853" s="18" t="str">
        <f t="shared" si="76"/>
        <v/>
      </c>
      <c r="R853" s="15" t="str">
        <f t="shared" si="77"/>
        <v/>
      </c>
      <c r="S853" s="10" t="str">
        <f t="shared" si="78"/>
        <v/>
      </c>
      <c r="T853" s="17" t="str">
        <f t="shared" si="79"/>
        <v/>
      </c>
    </row>
    <row r="854" spans="12:20" x14ac:dyDescent="0.3">
      <c r="L854" s="18"/>
      <c r="M854" s="18" t="str">
        <f t="shared" si="80"/>
        <v/>
      </c>
      <c r="O854" s="18" t="str">
        <f t="shared" si="81"/>
        <v/>
      </c>
      <c r="P854" s="18" t="str">
        <f t="shared" si="76"/>
        <v/>
      </c>
      <c r="R854" s="15" t="str">
        <f t="shared" si="77"/>
        <v/>
      </c>
      <c r="S854" s="10" t="str">
        <f t="shared" si="78"/>
        <v/>
      </c>
      <c r="T854" s="17" t="str">
        <f t="shared" si="79"/>
        <v/>
      </c>
    </row>
    <row r="855" spans="12:20" x14ac:dyDescent="0.3">
      <c r="L855" s="18"/>
      <c r="M855" s="18" t="str">
        <f t="shared" si="80"/>
        <v/>
      </c>
      <c r="O855" s="18" t="str">
        <f t="shared" si="81"/>
        <v/>
      </c>
      <c r="P855" s="18" t="str">
        <f t="shared" si="76"/>
        <v/>
      </c>
      <c r="R855" s="15" t="str">
        <f t="shared" si="77"/>
        <v/>
      </c>
      <c r="S855" s="10" t="str">
        <f t="shared" si="78"/>
        <v/>
      </c>
      <c r="T855" s="17" t="str">
        <f t="shared" si="79"/>
        <v/>
      </c>
    </row>
    <row r="856" spans="12:20" x14ac:dyDescent="0.3">
      <c r="L856" s="18"/>
      <c r="M856" s="18" t="str">
        <f t="shared" si="80"/>
        <v/>
      </c>
      <c r="O856" s="18" t="str">
        <f t="shared" si="81"/>
        <v/>
      </c>
      <c r="P856" s="18" t="str">
        <f t="shared" si="76"/>
        <v/>
      </c>
      <c r="R856" s="15" t="str">
        <f t="shared" si="77"/>
        <v/>
      </c>
      <c r="S856" s="10" t="str">
        <f t="shared" si="78"/>
        <v/>
      </c>
      <c r="T856" s="17" t="str">
        <f t="shared" si="79"/>
        <v/>
      </c>
    </row>
    <row r="857" spans="12:20" x14ac:dyDescent="0.3">
      <c r="L857" s="18"/>
      <c r="M857" s="18" t="str">
        <f t="shared" si="80"/>
        <v/>
      </c>
      <c r="O857" s="18" t="str">
        <f t="shared" si="81"/>
        <v/>
      </c>
      <c r="P857" s="18" t="str">
        <f t="shared" si="76"/>
        <v/>
      </c>
      <c r="R857" s="15" t="str">
        <f t="shared" si="77"/>
        <v/>
      </c>
      <c r="S857" s="10" t="str">
        <f t="shared" si="78"/>
        <v/>
      </c>
      <c r="T857" s="17" t="str">
        <f t="shared" si="79"/>
        <v/>
      </c>
    </row>
    <row r="858" spans="12:20" x14ac:dyDescent="0.3">
      <c r="L858" s="18"/>
      <c r="M858" s="18" t="str">
        <f t="shared" si="80"/>
        <v/>
      </c>
      <c r="O858" s="18" t="str">
        <f t="shared" si="81"/>
        <v/>
      </c>
      <c r="P858" s="18" t="str">
        <f t="shared" ref="P858:P921" si="82">IF(B858&lt;&gt;"","PLUS","")</f>
        <v/>
      </c>
      <c r="R858" s="15" t="str">
        <f t="shared" ref="R858:R921" si="83">IF(B858&lt;&gt;"","is to be fined","")</f>
        <v/>
      </c>
      <c r="S858" s="10" t="str">
        <f t="shared" ref="S858:S921" si="84">IF(N858&lt;&gt;0,N858*2,"")</f>
        <v/>
      </c>
      <c r="T858" s="17" t="str">
        <f t="shared" ref="T858:T921" si="85">IF(B858&lt;&gt;"","% of his match fee","")</f>
        <v/>
      </c>
    </row>
    <row r="859" spans="12:20" x14ac:dyDescent="0.3">
      <c r="L859" s="18"/>
      <c r="M859" s="18" t="str">
        <f t="shared" si="80"/>
        <v/>
      </c>
      <c r="O859" s="18" t="str">
        <f t="shared" si="81"/>
        <v/>
      </c>
      <c r="P859" s="18" t="str">
        <f t="shared" si="82"/>
        <v/>
      </c>
      <c r="R859" s="15" t="str">
        <f t="shared" si="83"/>
        <v/>
      </c>
      <c r="S859" s="10" t="str">
        <f t="shared" si="84"/>
        <v/>
      </c>
      <c r="T859" s="17" t="str">
        <f t="shared" si="85"/>
        <v/>
      </c>
    </row>
    <row r="860" spans="12:20" x14ac:dyDescent="0.3">
      <c r="L860" s="18"/>
      <c r="M860" s="18" t="str">
        <f t="shared" si="80"/>
        <v/>
      </c>
      <c r="O860" s="18" t="str">
        <f t="shared" si="81"/>
        <v/>
      </c>
      <c r="P860" s="18" t="str">
        <f t="shared" si="82"/>
        <v/>
      </c>
      <c r="R860" s="15" t="str">
        <f t="shared" si="83"/>
        <v/>
      </c>
      <c r="S860" s="10" t="str">
        <f t="shared" si="84"/>
        <v/>
      </c>
      <c r="T860" s="17" t="str">
        <f t="shared" si="85"/>
        <v/>
      </c>
    </row>
    <row r="861" spans="12:20" x14ac:dyDescent="0.3">
      <c r="L861" s="18"/>
      <c r="M861" s="18" t="str">
        <f t="shared" si="80"/>
        <v/>
      </c>
      <c r="O861" s="18" t="str">
        <f t="shared" si="81"/>
        <v/>
      </c>
      <c r="P861" s="18" t="str">
        <f t="shared" si="82"/>
        <v/>
      </c>
      <c r="R861" s="15" t="str">
        <f t="shared" si="83"/>
        <v/>
      </c>
      <c r="S861" s="10" t="str">
        <f t="shared" si="84"/>
        <v/>
      </c>
      <c r="T861" s="17" t="str">
        <f t="shared" si="85"/>
        <v/>
      </c>
    </row>
    <row r="862" spans="12:20" x14ac:dyDescent="0.3">
      <c r="L862" s="18"/>
      <c r="M862" s="18" t="str">
        <f t="shared" si="80"/>
        <v/>
      </c>
      <c r="O862" s="18" t="str">
        <f t="shared" si="81"/>
        <v/>
      </c>
      <c r="P862" s="18" t="str">
        <f t="shared" si="82"/>
        <v/>
      </c>
      <c r="R862" s="15" t="str">
        <f t="shared" si="83"/>
        <v/>
      </c>
      <c r="S862" s="10" t="str">
        <f t="shared" si="84"/>
        <v/>
      </c>
      <c r="T862" s="17" t="str">
        <f t="shared" si="85"/>
        <v/>
      </c>
    </row>
    <row r="863" spans="12:20" x14ac:dyDescent="0.3">
      <c r="L863" s="18"/>
      <c r="M863" s="18" t="str">
        <f t="shared" si="80"/>
        <v/>
      </c>
      <c r="O863" s="18" t="str">
        <f t="shared" si="81"/>
        <v/>
      </c>
      <c r="P863" s="18" t="str">
        <f t="shared" si="82"/>
        <v/>
      </c>
      <c r="R863" s="15" t="str">
        <f t="shared" si="83"/>
        <v/>
      </c>
      <c r="S863" s="10" t="str">
        <f t="shared" si="84"/>
        <v/>
      </c>
      <c r="T863" s="17" t="str">
        <f t="shared" si="85"/>
        <v/>
      </c>
    </row>
    <row r="864" spans="12:20" x14ac:dyDescent="0.3">
      <c r="L864" s="18"/>
      <c r="M864" s="18" t="str">
        <f t="shared" si="80"/>
        <v/>
      </c>
      <c r="O864" s="18" t="str">
        <f t="shared" si="81"/>
        <v/>
      </c>
      <c r="P864" s="18" t="str">
        <f t="shared" si="82"/>
        <v/>
      </c>
      <c r="R864" s="15" t="str">
        <f t="shared" si="83"/>
        <v/>
      </c>
      <c r="S864" s="10" t="str">
        <f t="shared" si="84"/>
        <v/>
      </c>
      <c r="T864" s="17" t="str">
        <f t="shared" si="85"/>
        <v/>
      </c>
    </row>
    <row r="865" spans="12:20" x14ac:dyDescent="0.3">
      <c r="L865" s="18"/>
      <c r="M865" s="18" t="str">
        <f t="shared" si="80"/>
        <v/>
      </c>
      <c r="O865" s="18" t="str">
        <f t="shared" si="81"/>
        <v/>
      </c>
      <c r="P865" s="18" t="str">
        <f t="shared" si="82"/>
        <v/>
      </c>
      <c r="R865" s="15" t="str">
        <f t="shared" si="83"/>
        <v/>
      </c>
      <c r="S865" s="10" t="str">
        <f t="shared" si="84"/>
        <v/>
      </c>
      <c r="T865" s="17" t="str">
        <f t="shared" si="85"/>
        <v/>
      </c>
    </row>
    <row r="866" spans="12:20" x14ac:dyDescent="0.3">
      <c r="L866" s="18"/>
      <c r="M866" s="18" t="str">
        <f t="shared" si="80"/>
        <v/>
      </c>
      <c r="O866" s="18" t="str">
        <f t="shared" si="81"/>
        <v/>
      </c>
      <c r="P866" s="18" t="str">
        <f t="shared" si="82"/>
        <v/>
      </c>
      <c r="R866" s="15" t="str">
        <f t="shared" si="83"/>
        <v/>
      </c>
      <c r="S866" s="10" t="str">
        <f t="shared" si="84"/>
        <v/>
      </c>
      <c r="T866" s="17" t="str">
        <f t="shared" si="85"/>
        <v/>
      </c>
    </row>
    <row r="867" spans="12:20" x14ac:dyDescent="0.3">
      <c r="L867" s="18"/>
      <c r="M867" s="18" t="str">
        <f t="shared" si="80"/>
        <v/>
      </c>
      <c r="O867" s="18" t="str">
        <f t="shared" si="81"/>
        <v/>
      </c>
      <c r="P867" s="18" t="str">
        <f t="shared" si="82"/>
        <v/>
      </c>
      <c r="R867" s="15" t="str">
        <f t="shared" si="83"/>
        <v/>
      </c>
      <c r="S867" s="10" t="str">
        <f t="shared" si="84"/>
        <v/>
      </c>
      <c r="T867" s="17" t="str">
        <f t="shared" si="85"/>
        <v/>
      </c>
    </row>
    <row r="868" spans="12:20" x14ac:dyDescent="0.3">
      <c r="L868" s="18"/>
      <c r="M868" s="18" t="str">
        <f t="shared" si="80"/>
        <v/>
      </c>
      <c r="O868" s="18" t="str">
        <f t="shared" si="81"/>
        <v/>
      </c>
      <c r="P868" s="18" t="str">
        <f t="shared" si="82"/>
        <v/>
      </c>
      <c r="R868" s="15" t="str">
        <f t="shared" si="83"/>
        <v/>
      </c>
      <c r="S868" s="10" t="str">
        <f t="shared" si="84"/>
        <v/>
      </c>
      <c r="T868" s="17" t="str">
        <f t="shared" si="85"/>
        <v/>
      </c>
    </row>
    <row r="869" spans="12:20" x14ac:dyDescent="0.3">
      <c r="L869" s="18"/>
      <c r="M869" s="18" t="str">
        <f t="shared" si="80"/>
        <v/>
      </c>
      <c r="O869" s="18" t="str">
        <f t="shared" si="81"/>
        <v/>
      </c>
      <c r="P869" s="18" t="str">
        <f t="shared" si="82"/>
        <v/>
      </c>
      <c r="R869" s="15" t="str">
        <f t="shared" si="83"/>
        <v/>
      </c>
      <c r="S869" s="10" t="str">
        <f t="shared" si="84"/>
        <v/>
      </c>
      <c r="T869" s="17" t="str">
        <f t="shared" si="85"/>
        <v/>
      </c>
    </row>
    <row r="870" spans="12:20" x14ac:dyDescent="0.3">
      <c r="L870" s="18"/>
      <c r="M870" s="18" t="str">
        <f t="shared" si="80"/>
        <v/>
      </c>
      <c r="O870" s="18" t="str">
        <f t="shared" si="81"/>
        <v/>
      </c>
      <c r="P870" s="18" t="str">
        <f t="shared" si="82"/>
        <v/>
      </c>
      <c r="R870" s="15" t="str">
        <f t="shared" si="83"/>
        <v/>
      </c>
      <c r="S870" s="10" t="str">
        <f t="shared" si="84"/>
        <v/>
      </c>
      <c r="T870" s="17" t="str">
        <f t="shared" si="85"/>
        <v/>
      </c>
    </row>
    <row r="871" spans="12:20" x14ac:dyDescent="0.3">
      <c r="L871" s="18"/>
      <c r="M871" s="18" t="str">
        <f t="shared" si="80"/>
        <v/>
      </c>
      <c r="O871" s="18" t="str">
        <f t="shared" si="81"/>
        <v/>
      </c>
      <c r="P871" s="18" t="str">
        <f t="shared" si="82"/>
        <v/>
      </c>
      <c r="R871" s="15" t="str">
        <f t="shared" si="83"/>
        <v/>
      </c>
      <c r="S871" s="10" t="str">
        <f t="shared" si="84"/>
        <v/>
      </c>
      <c r="T871" s="17" t="str">
        <f t="shared" si="85"/>
        <v/>
      </c>
    </row>
    <row r="872" spans="12:20" x14ac:dyDescent="0.3">
      <c r="L872" s="18"/>
      <c r="M872" s="18" t="str">
        <f t="shared" si="80"/>
        <v/>
      </c>
      <c r="O872" s="18" t="str">
        <f t="shared" si="81"/>
        <v/>
      </c>
      <c r="P872" s="18" t="str">
        <f t="shared" si="82"/>
        <v/>
      </c>
      <c r="R872" s="15" t="str">
        <f t="shared" si="83"/>
        <v/>
      </c>
      <c r="S872" s="10" t="str">
        <f t="shared" si="84"/>
        <v/>
      </c>
      <c r="T872" s="17" t="str">
        <f t="shared" si="85"/>
        <v/>
      </c>
    </row>
    <row r="873" spans="12:20" x14ac:dyDescent="0.3">
      <c r="L873" s="18"/>
      <c r="M873" s="18" t="str">
        <f t="shared" si="80"/>
        <v/>
      </c>
      <c r="O873" s="18" t="str">
        <f t="shared" si="81"/>
        <v/>
      </c>
      <c r="P873" s="18" t="str">
        <f t="shared" si="82"/>
        <v/>
      </c>
      <c r="R873" s="15" t="str">
        <f t="shared" si="83"/>
        <v/>
      </c>
      <c r="S873" s="10" t="str">
        <f t="shared" si="84"/>
        <v/>
      </c>
      <c r="T873" s="17" t="str">
        <f t="shared" si="85"/>
        <v/>
      </c>
    </row>
    <row r="874" spans="12:20" x14ac:dyDescent="0.3">
      <c r="L874" s="18"/>
      <c r="M874" s="18" t="str">
        <f t="shared" si="80"/>
        <v/>
      </c>
      <c r="O874" s="18" t="str">
        <f t="shared" si="81"/>
        <v/>
      </c>
      <c r="P874" s="18" t="str">
        <f t="shared" si="82"/>
        <v/>
      </c>
      <c r="R874" s="15" t="str">
        <f t="shared" si="83"/>
        <v/>
      </c>
      <c r="S874" s="10" t="str">
        <f t="shared" si="84"/>
        <v/>
      </c>
      <c r="T874" s="17" t="str">
        <f t="shared" si="85"/>
        <v/>
      </c>
    </row>
    <row r="875" spans="12:20" x14ac:dyDescent="0.3">
      <c r="L875" s="18"/>
      <c r="M875" s="18" t="str">
        <f t="shared" si="80"/>
        <v/>
      </c>
      <c r="O875" s="18" t="str">
        <f t="shared" si="81"/>
        <v/>
      </c>
      <c r="P875" s="18" t="str">
        <f t="shared" si="82"/>
        <v/>
      </c>
      <c r="R875" s="15" t="str">
        <f t="shared" si="83"/>
        <v/>
      </c>
      <c r="S875" s="10" t="str">
        <f t="shared" si="84"/>
        <v/>
      </c>
      <c r="T875" s="17" t="str">
        <f t="shared" si="85"/>
        <v/>
      </c>
    </row>
    <row r="876" spans="12:20" x14ac:dyDescent="0.3">
      <c r="L876" s="18"/>
      <c r="M876" s="18" t="str">
        <f t="shared" si="80"/>
        <v/>
      </c>
      <c r="O876" s="18" t="str">
        <f t="shared" si="81"/>
        <v/>
      </c>
      <c r="P876" s="18" t="str">
        <f t="shared" si="82"/>
        <v/>
      </c>
      <c r="R876" s="15" t="str">
        <f t="shared" si="83"/>
        <v/>
      </c>
      <c r="S876" s="10" t="str">
        <f t="shared" si="84"/>
        <v/>
      </c>
      <c r="T876" s="17" t="str">
        <f t="shared" si="85"/>
        <v/>
      </c>
    </row>
    <row r="877" spans="12:20" x14ac:dyDescent="0.3">
      <c r="L877" s="18"/>
      <c r="M877" s="18" t="str">
        <f t="shared" si="80"/>
        <v/>
      </c>
      <c r="O877" s="18" t="str">
        <f t="shared" si="81"/>
        <v/>
      </c>
      <c r="P877" s="18" t="str">
        <f t="shared" si="82"/>
        <v/>
      </c>
      <c r="R877" s="15" t="str">
        <f t="shared" si="83"/>
        <v/>
      </c>
      <c r="S877" s="10" t="str">
        <f t="shared" si="84"/>
        <v/>
      </c>
      <c r="T877" s="17" t="str">
        <f t="shared" si="85"/>
        <v/>
      </c>
    </row>
    <row r="878" spans="12:20" x14ac:dyDescent="0.3">
      <c r="L878" s="18"/>
      <c r="M878" s="18" t="str">
        <f t="shared" si="80"/>
        <v/>
      </c>
      <c r="O878" s="18" t="str">
        <f t="shared" si="81"/>
        <v/>
      </c>
      <c r="P878" s="18" t="str">
        <f t="shared" si="82"/>
        <v/>
      </c>
      <c r="R878" s="15" t="str">
        <f t="shared" si="83"/>
        <v/>
      </c>
      <c r="S878" s="10" t="str">
        <f t="shared" si="84"/>
        <v/>
      </c>
      <c r="T878" s="17" t="str">
        <f t="shared" si="85"/>
        <v/>
      </c>
    </row>
    <row r="879" spans="12:20" x14ac:dyDescent="0.3">
      <c r="L879" s="18"/>
      <c r="M879" s="18" t="str">
        <f t="shared" si="80"/>
        <v/>
      </c>
      <c r="O879" s="18" t="str">
        <f t="shared" si="81"/>
        <v/>
      </c>
      <c r="P879" s="18" t="str">
        <f t="shared" si="82"/>
        <v/>
      </c>
      <c r="R879" s="15" t="str">
        <f t="shared" si="83"/>
        <v/>
      </c>
      <c r="S879" s="10" t="str">
        <f t="shared" si="84"/>
        <v/>
      </c>
      <c r="T879" s="17" t="str">
        <f t="shared" si="85"/>
        <v/>
      </c>
    </row>
    <row r="880" spans="12:20" x14ac:dyDescent="0.3">
      <c r="L880" s="18"/>
      <c r="M880" s="18" t="str">
        <f t="shared" si="80"/>
        <v/>
      </c>
      <c r="O880" s="18" t="str">
        <f t="shared" si="81"/>
        <v/>
      </c>
      <c r="P880" s="18" t="str">
        <f t="shared" si="82"/>
        <v/>
      </c>
      <c r="R880" s="15" t="str">
        <f t="shared" si="83"/>
        <v/>
      </c>
      <c r="S880" s="10" t="str">
        <f t="shared" si="84"/>
        <v/>
      </c>
      <c r="T880" s="17" t="str">
        <f t="shared" si="85"/>
        <v/>
      </c>
    </row>
    <row r="881" spans="12:20" x14ac:dyDescent="0.3">
      <c r="L881" s="18"/>
      <c r="M881" s="18" t="str">
        <f t="shared" si="80"/>
        <v/>
      </c>
      <c r="O881" s="18" t="str">
        <f t="shared" si="81"/>
        <v/>
      </c>
      <c r="P881" s="18" t="str">
        <f t="shared" si="82"/>
        <v/>
      </c>
      <c r="R881" s="15" t="str">
        <f t="shared" si="83"/>
        <v/>
      </c>
      <c r="S881" s="10" t="str">
        <f t="shared" si="84"/>
        <v/>
      </c>
      <c r="T881" s="17" t="str">
        <f t="shared" si="85"/>
        <v/>
      </c>
    </row>
    <row r="882" spans="12:20" x14ac:dyDescent="0.3">
      <c r="L882" s="18"/>
      <c r="M882" s="18" t="str">
        <f t="shared" si="80"/>
        <v/>
      </c>
      <c r="O882" s="18" t="str">
        <f t="shared" si="81"/>
        <v/>
      </c>
      <c r="P882" s="18" t="str">
        <f t="shared" si="82"/>
        <v/>
      </c>
      <c r="R882" s="15" t="str">
        <f t="shared" si="83"/>
        <v/>
      </c>
      <c r="S882" s="10" t="str">
        <f t="shared" si="84"/>
        <v/>
      </c>
      <c r="T882" s="17" t="str">
        <f t="shared" si="85"/>
        <v/>
      </c>
    </row>
    <row r="883" spans="12:20" x14ac:dyDescent="0.3">
      <c r="L883" s="18"/>
      <c r="M883" s="18" t="str">
        <f t="shared" si="80"/>
        <v/>
      </c>
      <c r="O883" s="18" t="str">
        <f t="shared" si="81"/>
        <v/>
      </c>
      <c r="P883" s="18" t="str">
        <f t="shared" si="82"/>
        <v/>
      </c>
      <c r="R883" s="15" t="str">
        <f t="shared" si="83"/>
        <v/>
      </c>
      <c r="S883" s="10" t="str">
        <f t="shared" si="84"/>
        <v/>
      </c>
      <c r="T883" s="17" t="str">
        <f t="shared" si="85"/>
        <v/>
      </c>
    </row>
    <row r="884" spans="12:20" x14ac:dyDescent="0.3">
      <c r="L884" s="18"/>
      <c r="M884" s="18" t="str">
        <f t="shared" si="80"/>
        <v/>
      </c>
      <c r="O884" s="18" t="str">
        <f t="shared" si="81"/>
        <v/>
      </c>
      <c r="P884" s="18" t="str">
        <f t="shared" si="82"/>
        <v/>
      </c>
      <c r="R884" s="15" t="str">
        <f t="shared" si="83"/>
        <v/>
      </c>
      <c r="S884" s="10" t="str">
        <f t="shared" si="84"/>
        <v/>
      </c>
      <c r="T884" s="17" t="str">
        <f t="shared" si="85"/>
        <v/>
      </c>
    </row>
    <row r="885" spans="12:20" x14ac:dyDescent="0.3">
      <c r="L885" s="18"/>
      <c r="M885" s="18" t="str">
        <f t="shared" si="80"/>
        <v/>
      </c>
      <c r="O885" s="18" t="str">
        <f t="shared" si="81"/>
        <v/>
      </c>
      <c r="P885" s="18" t="str">
        <f t="shared" si="82"/>
        <v/>
      </c>
      <c r="R885" s="15" t="str">
        <f t="shared" si="83"/>
        <v/>
      </c>
      <c r="S885" s="10" t="str">
        <f t="shared" si="84"/>
        <v/>
      </c>
      <c r="T885" s="17" t="str">
        <f t="shared" si="85"/>
        <v/>
      </c>
    </row>
    <row r="886" spans="12:20" x14ac:dyDescent="0.3">
      <c r="L886" s="18"/>
      <c r="M886" s="18" t="str">
        <f t="shared" si="80"/>
        <v/>
      </c>
      <c r="O886" s="18" t="str">
        <f t="shared" si="81"/>
        <v/>
      </c>
      <c r="P886" s="18" t="str">
        <f t="shared" si="82"/>
        <v/>
      </c>
      <c r="R886" s="15" t="str">
        <f t="shared" si="83"/>
        <v/>
      </c>
      <c r="S886" s="10" t="str">
        <f t="shared" si="84"/>
        <v/>
      </c>
      <c r="T886" s="17" t="str">
        <f t="shared" si="85"/>
        <v/>
      </c>
    </row>
    <row r="887" spans="12:20" x14ac:dyDescent="0.3">
      <c r="L887" s="18"/>
      <c r="M887" s="18" t="str">
        <f t="shared" si="80"/>
        <v/>
      </c>
      <c r="O887" s="18" t="str">
        <f t="shared" si="81"/>
        <v/>
      </c>
      <c r="P887" s="18" t="str">
        <f t="shared" si="82"/>
        <v/>
      </c>
      <c r="R887" s="15" t="str">
        <f t="shared" si="83"/>
        <v/>
      </c>
      <c r="S887" s="10" t="str">
        <f t="shared" si="84"/>
        <v/>
      </c>
      <c r="T887" s="17" t="str">
        <f t="shared" si="85"/>
        <v/>
      </c>
    </row>
    <row r="888" spans="12:20" x14ac:dyDescent="0.3">
      <c r="L888" s="18"/>
      <c r="M888" s="18" t="str">
        <f t="shared" si="80"/>
        <v/>
      </c>
      <c r="O888" s="18" t="str">
        <f t="shared" si="81"/>
        <v/>
      </c>
      <c r="P888" s="18" t="str">
        <f t="shared" si="82"/>
        <v/>
      </c>
      <c r="R888" s="15" t="str">
        <f t="shared" si="83"/>
        <v/>
      </c>
      <c r="S888" s="10" t="str">
        <f t="shared" si="84"/>
        <v/>
      </c>
      <c r="T888" s="17" t="str">
        <f t="shared" si="85"/>
        <v/>
      </c>
    </row>
    <row r="889" spans="12:20" x14ac:dyDescent="0.3">
      <c r="L889" s="18"/>
      <c r="M889" s="18" t="str">
        <f t="shared" si="80"/>
        <v/>
      </c>
      <c r="O889" s="18" t="str">
        <f t="shared" si="81"/>
        <v/>
      </c>
      <c r="P889" s="18" t="str">
        <f t="shared" si="82"/>
        <v/>
      </c>
      <c r="R889" s="15" t="str">
        <f t="shared" si="83"/>
        <v/>
      </c>
      <c r="S889" s="10" t="str">
        <f t="shared" si="84"/>
        <v/>
      </c>
      <c r="T889" s="17" t="str">
        <f t="shared" si="85"/>
        <v/>
      </c>
    </row>
    <row r="890" spans="12:20" x14ac:dyDescent="0.3">
      <c r="L890" s="18"/>
      <c r="M890" s="18" t="str">
        <f t="shared" si="80"/>
        <v/>
      </c>
      <c r="O890" s="18" t="str">
        <f t="shared" si="81"/>
        <v/>
      </c>
      <c r="P890" s="18" t="str">
        <f t="shared" si="82"/>
        <v/>
      </c>
      <c r="R890" s="15" t="str">
        <f t="shared" si="83"/>
        <v/>
      </c>
      <c r="S890" s="10" t="str">
        <f t="shared" si="84"/>
        <v/>
      </c>
      <c r="T890" s="17" t="str">
        <f t="shared" si="85"/>
        <v/>
      </c>
    </row>
    <row r="891" spans="12:20" x14ac:dyDescent="0.3">
      <c r="L891" s="18"/>
      <c r="M891" s="18" t="str">
        <f t="shared" si="80"/>
        <v/>
      </c>
      <c r="O891" s="18" t="str">
        <f t="shared" si="81"/>
        <v/>
      </c>
      <c r="P891" s="18" t="str">
        <f t="shared" si="82"/>
        <v/>
      </c>
      <c r="R891" s="15" t="str">
        <f t="shared" si="83"/>
        <v/>
      </c>
      <c r="S891" s="10" t="str">
        <f t="shared" si="84"/>
        <v/>
      </c>
      <c r="T891" s="17" t="str">
        <f t="shared" si="85"/>
        <v/>
      </c>
    </row>
    <row r="892" spans="12:20" x14ac:dyDescent="0.3">
      <c r="L892" s="18"/>
      <c r="M892" s="18" t="str">
        <f t="shared" si="80"/>
        <v/>
      </c>
      <c r="O892" s="18" t="str">
        <f t="shared" si="81"/>
        <v/>
      </c>
      <c r="P892" s="18" t="str">
        <f t="shared" si="82"/>
        <v/>
      </c>
      <c r="R892" s="15" t="str">
        <f t="shared" si="83"/>
        <v/>
      </c>
      <c r="S892" s="10" t="str">
        <f t="shared" si="84"/>
        <v/>
      </c>
      <c r="T892" s="17" t="str">
        <f t="shared" si="85"/>
        <v/>
      </c>
    </row>
    <row r="893" spans="12:20" x14ac:dyDescent="0.3">
      <c r="L893" s="18"/>
      <c r="M893" s="18" t="str">
        <f t="shared" si="80"/>
        <v/>
      </c>
      <c r="O893" s="18" t="str">
        <f t="shared" si="81"/>
        <v/>
      </c>
      <c r="P893" s="18" t="str">
        <f t="shared" si="82"/>
        <v/>
      </c>
      <c r="R893" s="15" t="str">
        <f t="shared" si="83"/>
        <v/>
      </c>
      <c r="S893" s="10" t="str">
        <f t="shared" si="84"/>
        <v/>
      </c>
      <c r="T893" s="17" t="str">
        <f t="shared" si="85"/>
        <v/>
      </c>
    </row>
    <row r="894" spans="12:20" x14ac:dyDescent="0.3">
      <c r="L894" s="18"/>
      <c r="M894" s="18" t="str">
        <f t="shared" ref="M894:M957" si="86">IF(B894&lt;&gt;"","fined","")</f>
        <v/>
      </c>
      <c r="O894" s="18" t="str">
        <f t="shared" ref="O894:O957" si="87">IF(B894&lt;&gt;"","% of each player's match fee","")</f>
        <v/>
      </c>
      <c r="P894" s="18" t="str">
        <f t="shared" si="82"/>
        <v/>
      </c>
      <c r="R894" s="15" t="str">
        <f t="shared" si="83"/>
        <v/>
      </c>
      <c r="S894" s="10" t="str">
        <f t="shared" si="84"/>
        <v/>
      </c>
      <c r="T894" s="17" t="str">
        <f t="shared" si="85"/>
        <v/>
      </c>
    </row>
    <row r="895" spans="12:20" x14ac:dyDescent="0.3">
      <c r="L895" s="18"/>
      <c r="M895" s="18" t="str">
        <f t="shared" si="86"/>
        <v/>
      </c>
      <c r="O895" s="18" t="str">
        <f t="shared" si="87"/>
        <v/>
      </c>
      <c r="P895" s="18" t="str">
        <f t="shared" si="82"/>
        <v/>
      </c>
      <c r="R895" s="15" t="str">
        <f t="shared" si="83"/>
        <v/>
      </c>
      <c r="S895" s="10" t="str">
        <f t="shared" si="84"/>
        <v/>
      </c>
      <c r="T895" s="17" t="str">
        <f t="shared" si="85"/>
        <v/>
      </c>
    </row>
    <row r="896" spans="12:20" x14ac:dyDescent="0.3">
      <c r="L896" s="18"/>
      <c r="M896" s="18" t="str">
        <f t="shared" si="86"/>
        <v/>
      </c>
      <c r="O896" s="18" t="str">
        <f t="shared" si="87"/>
        <v/>
      </c>
      <c r="P896" s="18" t="str">
        <f t="shared" si="82"/>
        <v/>
      </c>
      <c r="R896" s="15" t="str">
        <f t="shared" si="83"/>
        <v/>
      </c>
      <c r="S896" s="10" t="str">
        <f t="shared" si="84"/>
        <v/>
      </c>
      <c r="T896" s="17" t="str">
        <f t="shared" si="85"/>
        <v/>
      </c>
    </row>
    <row r="897" spans="12:20" x14ac:dyDescent="0.3">
      <c r="L897" s="18"/>
      <c r="M897" s="18" t="str">
        <f t="shared" si="86"/>
        <v/>
      </c>
      <c r="O897" s="18" t="str">
        <f t="shared" si="87"/>
        <v/>
      </c>
      <c r="P897" s="18" t="str">
        <f t="shared" si="82"/>
        <v/>
      </c>
      <c r="R897" s="15" t="str">
        <f t="shared" si="83"/>
        <v/>
      </c>
      <c r="S897" s="10" t="str">
        <f t="shared" si="84"/>
        <v/>
      </c>
      <c r="T897" s="17" t="str">
        <f t="shared" si="85"/>
        <v/>
      </c>
    </row>
    <row r="898" spans="12:20" x14ac:dyDescent="0.3">
      <c r="L898" s="18"/>
      <c r="M898" s="18" t="str">
        <f t="shared" si="86"/>
        <v/>
      </c>
      <c r="O898" s="18" t="str">
        <f t="shared" si="87"/>
        <v/>
      </c>
      <c r="P898" s="18" t="str">
        <f t="shared" si="82"/>
        <v/>
      </c>
      <c r="R898" s="15" t="str">
        <f t="shared" si="83"/>
        <v/>
      </c>
      <c r="S898" s="10" t="str">
        <f t="shared" si="84"/>
        <v/>
      </c>
      <c r="T898" s="17" t="str">
        <f t="shared" si="85"/>
        <v/>
      </c>
    </row>
    <row r="899" spans="12:20" x14ac:dyDescent="0.3">
      <c r="L899" s="18"/>
      <c r="M899" s="18" t="str">
        <f t="shared" si="86"/>
        <v/>
      </c>
      <c r="O899" s="18" t="str">
        <f t="shared" si="87"/>
        <v/>
      </c>
      <c r="P899" s="18" t="str">
        <f t="shared" si="82"/>
        <v/>
      </c>
      <c r="R899" s="15" t="str">
        <f t="shared" si="83"/>
        <v/>
      </c>
      <c r="S899" s="10" t="str">
        <f t="shared" si="84"/>
        <v/>
      </c>
      <c r="T899" s="17" t="str">
        <f t="shared" si="85"/>
        <v/>
      </c>
    </row>
    <row r="900" spans="12:20" x14ac:dyDescent="0.3">
      <c r="L900" s="18"/>
      <c r="M900" s="18" t="str">
        <f t="shared" si="86"/>
        <v/>
      </c>
      <c r="O900" s="18" t="str">
        <f t="shared" si="87"/>
        <v/>
      </c>
      <c r="P900" s="18" t="str">
        <f t="shared" si="82"/>
        <v/>
      </c>
      <c r="R900" s="15" t="str">
        <f t="shared" si="83"/>
        <v/>
      </c>
      <c r="S900" s="10" t="str">
        <f t="shared" si="84"/>
        <v/>
      </c>
      <c r="T900" s="17" t="str">
        <f t="shared" si="85"/>
        <v/>
      </c>
    </row>
    <row r="901" spans="12:20" x14ac:dyDescent="0.3">
      <c r="L901" s="18"/>
      <c r="M901" s="18" t="str">
        <f t="shared" si="86"/>
        <v/>
      </c>
      <c r="O901" s="18" t="str">
        <f t="shared" si="87"/>
        <v/>
      </c>
      <c r="P901" s="18" t="str">
        <f t="shared" si="82"/>
        <v/>
      </c>
      <c r="R901" s="15" t="str">
        <f t="shared" si="83"/>
        <v/>
      </c>
      <c r="S901" s="10" t="str">
        <f t="shared" si="84"/>
        <v/>
      </c>
      <c r="T901" s="17" t="str">
        <f t="shared" si="85"/>
        <v/>
      </c>
    </row>
    <row r="902" spans="12:20" x14ac:dyDescent="0.3">
      <c r="L902" s="18"/>
      <c r="M902" s="18" t="str">
        <f t="shared" si="86"/>
        <v/>
      </c>
      <c r="O902" s="18" t="str">
        <f t="shared" si="87"/>
        <v/>
      </c>
      <c r="P902" s="18" t="str">
        <f t="shared" si="82"/>
        <v/>
      </c>
      <c r="R902" s="15" t="str">
        <f t="shared" si="83"/>
        <v/>
      </c>
      <c r="S902" s="10" t="str">
        <f t="shared" si="84"/>
        <v/>
      </c>
      <c r="T902" s="17" t="str">
        <f t="shared" si="85"/>
        <v/>
      </c>
    </row>
    <row r="903" spans="12:20" x14ac:dyDescent="0.3">
      <c r="L903" s="18"/>
      <c r="M903" s="18" t="str">
        <f t="shared" si="86"/>
        <v/>
      </c>
      <c r="O903" s="18" t="str">
        <f t="shared" si="87"/>
        <v/>
      </c>
      <c r="P903" s="18" t="str">
        <f t="shared" si="82"/>
        <v/>
      </c>
      <c r="R903" s="15" t="str">
        <f t="shared" si="83"/>
        <v/>
      </c>
      <c r="S903" s="10" t="str">
        <f t="shared" si="84"/>
        <v/>
      </c>
      <c r="T903" s="17" t="str">
        <f t="shared" si="85"/>
        <v/>
      </c>
    </row>
    <row r="904" spans="12:20" x14ac:dyDescent="0.3">
      <c r="L904" s="18"/>
      <c r="M904" s="18" t="str">
        <f t="shared" si="86"/>
        <v/>
      </c>
      <c r="O904" s="18" t="str">
        <f t="shared" si="87"/>
        <v/>
      </c>
      <c r="P904" s="18" t="str">
        <f t="shared" si="82"/>
        <v/>
      </c>
      <c r="R904" s="15" t="str">
        <f t="shared" si="83"/>
        <v/>
      </c>
      <c r="S904" s="10" t="str">
        <f t="shared" si="84"/>
        <v/>
      </c>
      <c r="T904" s="17" t="str">
        <f t="shared" si="85"/>
        <v/>
      </c>
    </row>
    <row r="905" spans="12:20" x14ac:dyDescent="0.3">
      <c r="L905" s="18"/>
      <c r="M905" s="18" t="str">
        <f t="shared" si="86"/>
        <v/>
      </c>
      <c r="O905" s="18" t="str">
        <f t="shared" si="87"/>
        <v/>
      </c>
      <c r="P905" s="18" t="str">
        <f t="shared" si="82"/>
        <v/>
      </c>
      <c r="R905" s="15" t="str">
        <f t="shared" si="83"/>
        <v/>
      </c>
      <c r="S905" s="10" t="str">
        <f t="shared" si="84"/>
        <v/>
      </c>
      <c r="T905" s="17" t="str">
        <f t="shared" si="85"/>
        <v/>
      </c>
    </row>
    <row r="906" spans="12:20" x14ac:dyDescent="0.3">
      <c r="L906" s="18"/>
      <c r="M906" s="18" t="str">
        <f t="shared" si="86"/>
        <v/>
      </c>
      <c r="O906" s="18" t="str">
        <f t="shared" si="87"/>
        <v/>
      </c>
      <c r="P906" s="18" t="str">
        <f t="shared" si="82"/>
        <v/>
      </c>
      <c r="R906" s="15" t="str">
        <f t="shared" si="83"/>
        <v/>
      </c>
      <c r="S906" s="10" t="str">
        <f t="shared" si="84"/>
        <v/>
      </c>
      <c r="T906" s="17" t="str">
        <f t="shared" si="85"/>
        <v/>
      </c>
    </row>
    <row r="907" spans="12:20" x14ac:dyDescent="0.3">
      <c r="L907" s="18"/>
      <c r="M907" s="18" t="str">
        <f t="shared" si="86"/>
        <v/>
      </c>
      <c r="O907" s="18" t="str">
        <f t="shared" si="87"/>
        <v/>
      </c>
      <c r="P907" s="18" t="str">
        <f t="shared" si="82"/>
        <v/>
      </c>
      <c r="R907" s="15" t="str">
        <f t="shared" si="83"/>
        <v/>
      </c>
      <c r="S907" s="10" t="str">
        <f t="shared" si="84"/>
        <v/>
      </c>
      <c r="T907" s="17" t="str">
        <f t="shared" si="85"/>
        <v/>
      </c>
    </row>
    <row r="908" spans="12:20" x14ac:dyDescent="0.3">
      <c r="L908" s="18"/>
      <c r="M908" s="18" t="str">
        <f t="shared" si="86"/>
        <v/>
      </c>
      <c r="O908" s="18" t="str">
        <f t="shared" si="87"/>
        <v/>
      </c>
      <c r="P908" s="18" t="str">
        <f t="shared" si="82"/>
        <v/>
      </c>
      <c r="R908" s="15" t="str">
        <f t="shared" si="83"/>
        <v/>
      </c>
      <c r="S908" s="10" t="str">
        <f t="shared" si="84"/>
        <v/>
      </c>
      <c r="T908" s="17" t="str">
        <f t="shared" si="85"/>
        <v/>
      </c>
    </row>
    <row r="909" spans="12:20" x14ac:dyDescent="0.3">
      <c r="L909" s="18"/>
      <c r="M909" s="18" t="str">
        <f t="shared" si="86"/>
        <v/>
      </c>
      <c r="O909" s="18" t="str">
        <f t="shared" si="87"/>
        <v/>
      </c>
      <c r="P909" s="18" t="str">
        <f t="shared" si="82"/>
        <v/>
      </c>
      <c r="R909" s="15" t="str">
        <f t="shared" si="83"/>
        <v/>
      </c>
      <c r="S909" s="10" t="str">
        <f t="shared" si="84"/>
        <v/>
      </c>
      <c r="T909" s="17" t="str">
        <f t="shared" si="85"/>
        <v/>
      </c>
    </row>
    <row r="910" spans="12:20" x14ac:dyDescent="0.3">
      <c r="L910" s="18"/>
      <c r="M910" s="18" t="str">
        <f t="shared" si="86"/>
        <v/>
      </c>
      <c r="O910" s="18" t="str">
        <f t="shared" si="87"/>
        <v/>
      </c>
      <c r="P910" s="18" t="str">
        <f t="shared" si="82"/>
        <v/>
      </c>
      <c r="R910" s="15" t="str">
        <f t="shared" si="83"/>
        <v/>
      </c>
      <c r="S910" s="10" t="str">
        <f t="shared" si="84"/>
        <v/>
      </c>
      <c r="T910" s="17" t="str">
        <f t="shared" si="85"/>
        <v/>
      </c>
    </row>
    <row r="911" spans="12:20" x14ac:dyDescent="0.3">
      <c r="L911" s="18"/>
      <c r="M911" s="18" t="str">
        <f t="shared" si="86"/>
        <v/>
      </c>
      <c r="O911" s="18" t="str">
        <f t="shared" si="87"/>
        <v/>
      </c>
      <c r="P911" s="18" t="str">
        <f t="shared" si="82"/>
        <v/>
      </c>
      <c r="R911" s="15" t="str">
        <f t="shared" si="83"/>
        <v/>
      </c>
      <c r="S911" s="10" t="str">
        <f t="shared" si="84"/>
        <v/>
      </c>
      <c r="T911" s="17" t="str">
        <f t="shared" si="85"/>
        <v/>
      </c>
    </row>
    <row r="912" spans="12:20" x14ac:dyDescent="0.3">
      <c r="L912" s="18"/>
      <c r="M912" s="18" t="str">
        <f t="shared" si="86"/>
        <v/>
      </c>
      <c r="O912" s="18" t="str">
        <f t="shared" si="87"/>
        <v/>
      </c>
      <c r="P912" s="18" t="str">
        <f t="shared" si="82"/>
        <v/>
      </c>
      <c r="R912" s="15" t="str">
        <f t="shared" si="83"/>
        <v/>
      </c>
      <c r="S912" s="10" t="str">
        <f t="shared" si="84"/>
        <v/>
      </c>
      <c r="T912" s="17" t="str">
        <f t="shared" si="85"/>
        <v/>
      </c>
    </row>
    <row r="913" spans="12:20" x14ac:dyDescent="0.3">
      <c r="L913" s="18"/>
      <c r="M913" s="18" t="str">
        <f t="shared" si="86"/>
        <v/>
      </c>
      <c r="O913" s="18" t="str">
        <f t="shared" si="87"/>
        <v/>
      </c>
      <c r="P913" s="18" t="str">
        <f t="shared" si="82"/>
        <v/>
      </c>
      <c r="R913" s="15" t="str">
        <f t="shared" si="83"/>
        <v/>
      </c>
      <c r="S913" s="10" t="str">
        <f t="shared" si="84"/>
        <v/>
      </c>
      <c r="T913" s="17" t="str">
        <f t="shared" si="85"/>
        <v/>
      </c>
    </row>
    <row r="914" spans="12:20" x14ac:dyDescent="0.3">
      <c r="L914" s="18"/>
      <c r="M914" s="18" t="str">
        <f t="shared" si="86"/>
        <v/>
      </c>
      <c r="O914" s="18" t="str">
        <f t="shared" si="87"/>
        <v/>
      </c>
      <c r="P914" s="18" t="str">
        <f t="shared" si="82"/>
        <v/>
      </c>
      <c r="R914" s="15" t="str">
        <f t="shared" si="83"/>
        <v/>
      </c>
      <c r="S914" s="10" t="str">
        <f t="shared" si="84"/>
        <v/>
      </c>
      <c r="T914" s="17" t="str">
        <f t="shared" si="85"/>
        <v/>
      </c>
    </row>
    <row r="915" spans="12:20" x14ac:dyDescent="0.3">
      <c r="L915" s="18"/>
      <c r="M915" s="18" t="str">
        <f t="shared" si="86"/>
        <v/>
      </c>
      <c r="O915" s="18" t="str">
        <f t="shared" si="87"/>
        <v/>
      </c>
      <c r="P915" s="18" t="str">
        <f t="shared" si="82"/>
        <v/>
      </c>
      <c r="R915" s="15" t="str">
        <f t="shared" si="83"/>
        <v/>
      </c>
      <c r="S915" s="10" t="str">
        <f t="shared" si="84"/>
        <v/>
      </c>
      <c r="T915" s="17" t="str">
        <f t="shared" si="85"/>
        <v/>
      </c>
    </row>
    <row r="916" spans="12:20" x14ac:dyDescent="0.3">
      <c r="L916" s="18"/>
      <c r="M916" s="18" t="str">
        <f t="shared" si="86"/>
        <v/>
      </c>
      <c r="O916" s="18" t="str">
        <f t="shared" si="87"/>
        <v/>
      </c>
      <c r="P916" s="18" t="str">
        <f t="shared" si="82"/>
        <v/>
      </c>
      <c r="R916" s="15" t="str">
        <f t="shared" si="83"/>
        <v/>
      </c>
      <c r="S916" s="10" t="str">
        <f t="shared" si="84"/>
        <v/>
      </c>
      <c r="T916" s="17" t="str">
        <f t="shared" si="85"/>
        <v/>
      </c>
    </row>
    <row r="917" spans="12:20" x14ac:dyDescent="0.3">
      <c r="L917" s="18"/>
      <c r="M917" s="18" t="str">
        <f t="shared" si="86"/>
        <v/>
      </c>
      <c r="O917" s="18" t="str">
        <f t="shared" si="87"/>
        <v/>
      </c>
      <c r="P917" s="18" t="str">
        <f t="shared" si="82"/>
        <v/>
      </c>
      <c r="R917" s="15" t="str">
        <f t="shared" si="83"/>
        <v/>
      </c>
      <c r="S917" s="10" t="str">
        <f t="shared" si="84"/>
        <v/>
      </c>
      <c r="T917" s="17" t="str">
        <f t="shared" si="85"/>
        <v/>
      </c>
    </row>
    <row r="918" spans="12:20" x14ac:dyDescent="0.3">
      <c r="L918" s="18"/>
      <c r="M918" s="18" t="str">
        <f t="shared" si="86"/>
        <v/>
      </c>
      <c r="O918" s="18" t="str">
        <f t="shared" si="87"/>
        <v/>
      </c>
      <c r="P918" s="18" t="str">
        <f t="shared" si="82"/>
        <v/>
      </c>
      <c r="R918" s="15" t="str">
        <f t="shared" si="83"/>
        <v/>
      </c>
      <c r="S918" s="10" t="str">
        <f t="shared" si="84"/>
        <v/>
      </c>
      <c r="T918" s="17" t="str">
        <f t="shared" si="85"/>
        <v/>
      </c>
    </row>
    <row r="919" spans="12:20" x14ac:dyDescent="0.3">
      <c r="L919" s="18"/>
      <c r="M919" s="18" t="str">
        <f t="shared" si="86"/>
        <v/>
      </c>
      <c r="O919" s="18" t="str">
        <f t="shared" si="87"/>
        <v/>
      </c>
      <c r="P919" s="18" t="str">
        <f t="shared" si="82"/>
        <v/>
      </c>
      <c r="R919" s="15" t="str">
        <f t="shared" si="83"/>
        <v/>
      </c>
      <c r="S919" s="10" t="str">
        <f t="shared" si="84"/>
        <v/>
      </c>
      <c r="T919" s="17" t="str">
        <f t="shared" si="85"/>
        <v/>
      </c>
    </row>
    <row r="920" spans="12:20" x14ac:dyDescent="0.3">
      <c r="L920" s="18"/>
      <c r="M920" s="18" t="str">
        <f t="shared" si="86"/>
        <v/>
      </c>
      <c r="O920" s="18" t="str">
        <f t="shared" si="87"/>
        <v/>
      </c>
      <c r="P920" s="18" t="str">
        <f t="shared" si="82"/>
        <v/>
      </c>
      <c r="R920" s="15" t="str">
        <f t="shared" si="83"/>
        <v/>
      </c>
      <c r="S920" s="10" t="str">
        <f t="shared" si="84"/>
        <v/>
      </c>
      <c r="T920" s="17" t="str">
        <f t="shared" si="85"/>
        <v/>
      </c>
    </row>
    <row r="921" spans="12:20" x14ac:dyDescent="0.3">
      <c r="L921" s="18"/>
      <c r="M921" s="18" t="str">
        <f t="shared" si="86"/>
        <v/>
      </c>
      <c r="O921" s="18" t="str">
        <f t="shared" si="87"/>
        <v/>
      </c>
      <c r="P921" s="18" t="str">
        <f t="shared" si="82"/>
        <v/>
      </c>
      <c r="R921" s="15" t="str">
        <f t="shared" si="83"/>
        <v/>
      </c>
      <c r="S921" s="10" t="str">
        <f t="shared" si="84"/>
        <v/>
      </c>
      <c r="T921" s="17" t="str">
        <f t="shared" si="85"/>
        <v/>
      </c>
    </row>
    <row r="922" spans="12:20" x14ac:dyDescent="0.3">
      <c r="L922" s="18"/>
      <c r="M922" s="18" t="str">
        <f t="shared" si="86"/>
        <v/>
      </c>
      <c r="O922" s="18" t="str">
        <f t="shared" si="87"/>
        <v/>
      </c>
      <c r="P922" s="18" t="str">
        <f t="shared" ref="P922:P985" si="88">IF(B922&lt;&gt;"","PLUS","")</f>
        <v/>
      </c>
      <c r="R922" s="15" t="str">
        <f t="shared" ref="R922:R985" si="89">IF(B922&lt;&gt;"","is to be fined","")</f>
        <v/>
      </c>
      <c r="S922" s="10" t="str">
        <f t="shared" ref="S922:S985" si="90">IF(N922&lt;&gt;0,N922*2,"")</f>
        <v/>
      </c>
      <c r="T922" s="17" t="str">
        <f t="shared" ref="T922:T985" si="91">IF(B922&lt;&gt;"","% of his match fee","")</f>
        <v/>
      </c>
    </row>
    <row r="923" spans="12:20" x14ac:dyDescent="0.3">
      <c r="L923" s="18"/>
      <c r="M923" s="18" t="str">
        <f t="shared" si="86"/>
        <v/>
      </c>
      <c r="O923" s="18" t="str">
        <f t="shared" si="87"/>
        <v/>
      </c>
      <c r="P923" s="18" t="str">
        <f t="shared" si="88"/>
        <v/>
      </c>
      <c r="R923" s="15" t="str">
        <f t="shared" si="89"/>
        <v/>
      </c>
      <c r="S923" s="10" t="str">
        <f t="shared" si="90"/>
        <v/>
      </c>
      <c r="T923" s="17" t="str">
        <f t="shared" si="91"/>
        <v/>
      </c>
    </row>
    <row r="924" spans="12:20" x14ac:dyDescent="0.3">
      <c r="L924" s="18"/>
      <c r="M924" s="18" t="str">
        <f t="shared" si="86"/>
        <v/>
      </c>
      <c r="O924" s="18" t="str">
        <f t="shared" si="87"/>
        <v/>
      </c>
      <c r="P924" s="18" t="str">
        <f t="shared" si="88"/>
        <v/>
      </c>
      <c r="R924" s="15" t="str">
        <f t="shared" si="89"/>
        <v/>
      </c>
      <c r="S924" s="10" t="str">
        <f t="shared" si="90"/>
        <v/>
      </c>
      <c r="T924" s="17" t="str">
        <f t="shared" si="91"/>
        <v/>
      </c>
    </row>
    <row r="925" spans="12:20" x14ac:dyDescent="0.3">
      <c r="L925" s="18"/>
      <c r="M925" s="18" t="str">
        <f t="shared" si="86"/>
        <v/>
      </c>
      <c r="O925" s="18" t="str">
        <f t="shared" si="87"/>
        <v/>
      </c>
      <c r="P925" s="18" t="str">
        <f t="shared" si="88"/>
        <v/>
      </c>
      <c r="R925" s="15" t="str">
        <f t="shared" si="89"/>
        <v/>
      </c>
      <c r="S925" s="10" t="str">
        <f t="shared" si="90"/>
        <v/>
      </c>
      <c r="T925" s="17" t="str">
        <f t="shared" si="91"/>
        <v/>
      </c>
    </row>
    <row r="926" spans="12:20" x14ac:dyDescent="0.3">
      <c r="L926" s="18"/>
      <c r="M926" s="18" t="str">
        <f t="shared" si="86"/>
        <v/>
      </c>
      <c r="O926" s="18" t="str">
        <f t="shared" si="87"/>
        <v/>
      </c>
      <c r="P926" s="18" t="str">
        <f t="shared" si="88"/>
        <v/>
      </c>
      <c r="R926" s="15" t="str">
        <f t="shared" si="89"/>
        <v/>
      </c>
      <c r="S926" s="10" t="str">
        <f t="shared" si="90"/>
        <v/>
      </c>
      <c r="T926" s="17" t="str">
        <f t="shared" si="91"/>
        <v/>
      </c>
    </row>
    <row r="927" spans="12:20" x14ac:dyDescent="0.3">
      <c r="L927" s="18"/>
      <c r="M927" s="18" t="str">
        <f t="shared" si="86"/>
        <v/>
      </c>
      <c r="O927" s="18" t="str">
        <f t="shared" si="87"/>
        <v/>
      </c>
      <c r="P927" s="18" t="str">
        <f t="shared" si="88"/>
        <v/>
      </c>
      <c r="R927" s="15" t="str">
        <f t="shared" si="89"/>
        <v/>
      </c>
      <c r="S927" s="10" t="str">
        <f t="shared" si="90"/>
        <v/>
      </c>
      <c r="T927" s="17" t="str">
        <f t="shared" si="91"/>
        <v/>
      </c>
    </row>
    <row r="928" spans="12:20" x14ac:dyDescent="0.3">
      <c r="L928" s="18"/>
      <c r="M928" s="18" t="str">
        <f t="shared" si="86"/>
        <v/>
      </c>
      <c r="O928" s="18" t="str">
        <f t="shared" si="87"/>
        <v/>
      </c>
      <c r="P928" s="18" t="str">
        <f t="shared" si="88"/>
        <v/>
      </c>
      <c r="R928" s="15" t="str">
        <f t="shared" si="89"/>
        <v/>
      </c>
      <c r="S928" s="10" t="str">
        <f t="shared" si="90"/>
        <v/>
      </c>
      <c r="T928" s="17" t="str">
        <f t="shared" si="91"/>
        <v/>
      </c>
    </row>
    <row r="929" spans="12:20" x14ac:dyDescent="0.3">
      <c r="L929" s="18"/>
      <c r="M929" s="18" t="str">
        <f t="shared" si="86"/>
        <v/>
      </c>
      <c r="O929" s="18" t="str">
        <f t="shared" si="87"/>
        <v/>
      </c>
      <c r="P929" s="18" t="str">
        <f t="shared" si="88"/>
        <v/>
      </c>
      <c r="R929" s="15" t="str">
        <f t="shared" si="89"/>
        <v/>
      </c>
      <c r="S929" s="10" t="str">
        <f t="shared" si="90"/>
        <v/>
      </c>
      <c r="T929" s="17" t="str">
        <f t="shared" si="91"/>
        <v/>
      </c>
    </row>
    <row r="930" spans="12:20" x14ac:dyDescent="0.3">
      <c r="L930" s="18"/>
      <c r="M930" s="18" t="str">
        <f t="shared" si="86"/>
        <v/>
      </c>
      <c r="O930" s="18" t="str">
        <f t="shared" si="87"/>
        <v/>
      </c>
      <c r="P930" s="18" t="str">
        <f t="shared" si="88"/>
        <v/>
      </c>
      <c r="R930" s="15" t="str">
        <f t="shared" si="89"/>
        <v/>
      </c>
      <c r="S930" s="10" t="str">
        <f t="shared" si="90"/>
        <v/>
      </c>
      <c r="T930" s="17" t="str">
        <f t="shared" si="91"/>
        <v/>
      </c>
    </row>
    <row r="931" spans="12:20" x14ac:dyDescent="0.3">
      <c r="L931" s="18"/>
      <c r="M931" s="18" t="str">
        <f t="shared" si="86"/>
        <v/>
      </c>
      <c r="O931" s="18" t="str">
        <f t="shared" si="87"/>
        <v/>
      </c>
      <c r="P931" s="18" t="str">
        <f t="shared" si="88"/>
        <v/>
      </c>
      <c r="R931" s="15" t="str">
        <f t="shared" si="89"/>
        <v/>
      </c>
      <c r="S931" s="10" t="str">
        <f t="shared" si="90"/>
        <v/>
      </c>
      <c r="T931" s="17" t="str">
        <f t="shared" si="91"/>
        <v/>
      </c>
    </row>
    <row r="932" spans="12:20" x14ac:dyDescent="0.3">
      <c r="L932" s="18"/>
      <c r="M932" s="18" t="str">
        <f t="shared" si="86"/>
        <v/>
      </c>
      <c r="O932" s="18" t="str">
        <f t="shared" si="87"/>
        <v/>
      </c>
      <c r="P932" s="18" t="str">
        <f t="shared" si="88"/>
        <v/>
      </c>
      <c r="R932" s="15" t="str">
        <f t="shared" si="89"/>
        <v/>
      </c>
      <c r="S932" s="10" t="str">
        <f t="shared" si="90"/>
        <v/>
      </c>
      <c r="T932" s="17" t="str">
        <f t="shared" si="91"/>
        <v/>
      </c>
    </row>
    <row r="933" spans="12:20" x14ac:dyDescent="0.3">
      <c r="L933" s="18"/>
      <c r="M933" s="18" t="str">
        <f t="shared" si="86"/>
        <v/>
      </c>
      <c r="O933" s="18" t="str">
        <f t="shared" si="87"/>
        <v/>
      </c>
      <c r="P933" s="18" t="str">
        <f t="shared" si="88"/>
        <v/>
      </c>
      <c r="R933" s="15" t="str">
        <f t="shared" si="89"/>
        <v/>
      </c>
      <c r="S933" s="10" t="str">
        <f t="shared" si="90"/>
        <v/>
      </c>
      <c r="T933" s="17" t="str">
        <f t="shared" si="91"/>
        <v/>
      </c>
    </row>
    <row r="934" spans="12:20" x14ac:dyDescent="0.3">
      <c r="L934" s="18"/>
      <c r="M934" s="18" t="str">
        <f t="shared" si="86"/>
        <v/>
      </c>
      <c r="O934" s="18" t="str">
        <f t="shared" si="87"/>
        <v/>
      </c>
      <c r="P934" s="18" t="str">
        <f t="shared" si="88"/>
        <v/>
      </c>
      <c r="R934" s="15" t="str">
        <f t="shared" si="89"/>
        <v/>
      </c>
      <c r="S934" s="10" t="str">
        <f t="shared" si="90"/>
        <v/>
      </c>
      <c r="T934" s="17" t="str">
        <f t="shared" si="91"/>
        <v/>
      </c>
    </row>
    <row r="935" spans="12:20" x14ac:dyDescent="0.3">
      <c r="L935" s="18"/>
      <c r="M935" s="18" t="str">
        <f t="shared" si="86"/>
        <v/>
      </c>
      <c r="O935" s="18" t="str">
        <f t="shared" si="87"/>
        <v/>
      </c>
      <c r="P935" s="18" t="str">
        <f t="shared" si="88"/>
        <v/>
      </c>
      <c r="R935" s="15" t="str">
        <f t="shared" si="89"/>
        <v/>
      </c>
      <c r="S935" s="10" t="str">
        <f t="shared" si="90"/>
        <v/>
      </c>
      <c r="T935" s="17" t="str">
        <f t="shared" si="91"/>
        <v/>
      </c>
    </row>
    <row r="936" spans="12:20" x14ac:dyDescent="0.3">
      <c r="L936" s="18"/>
      <c r="M936" s="18" t="str">
        <f t="shared" si="86"/>
        <v/>
      </c>
      <c r="O936" s="18" t="str">
        <f t="shared" si="87"/>
        <v/>
      </c>
      <c r="P936" s="18" t="str">
        <f t="shared" si="88"/>
        <v/>
      </c>
      <c r="R936" s="15" t="str">
        <f t="shared" si="89"/>
        <v/>
      </c>
      <c r="S936" s="10" t="str">
        <f t="shared" si="90"/>
        <v/>
      </c>
      <c r="T936" s="17" t="str">
        <f t="shared" si="91"/>
        <v/>
      </c>
    </row>
    <row r="937" spans="12:20" x14ac:dyDescent="0.3">
      <c r="L937" s="18"/>
      <c r="M937" s="18" t="str">
        <f t="shared" si="86"/>
        <v/>
      </c>
      <c r="O937" s="18" t="str">
        <f t="shared" si="87"/>
        <v/>
      </c>
      <c r="P937" s="18" t="str">
        <f t="shared" si="88"/>
        <v/>
      </c>
      <c r="R937" s="15" t="str">
        <f t="shared" si="89"/>
        <v/>
      </c>
      <c r="S937" s="10" t="str">
        <f t="shared" si="90"/>
        <v/>
      </c>
      <c r="T937" s="17" t="str">
        <f t="shared" si="91"/>
        <v/>
      </c>
    </row>
    <row r="938" spans="12:20" x14ac:dyDescent="0.3">
      <c r="L938" s="18"/>
      <c r="M938" s="18" t="str">
        <f t="shared" si="86"/>
        <v/>
      </c>
      <c r="O938" s="18" t="str">
        <f t="shared" si="87"/>
        <v/>
      </c>
      <c r="P938" s="18" t="str">
        <f t="shared" si="88"/>
        <v/>
      </c>
      <c r="R938" s="15" t="str">
        <f t="shared" si="89"/>
        <v/>
      </c>
      <c r="S938" s="10" t="str">
        <f t="shared" si="90"/>
        <v/>
      </c>
      <c r="T938" s="17" t="str">
        <f t="shared" si="91"/>
        <v/>
      </c>
    </row>
    <row r="939" spans="12:20" x14ac:dyDescent="0.3">
      <c r="L939" s="18"/>
      <c r="M939" s="18" t="str">
        <f t="shared" si="86"/>
        <v/>
      </c>
      <c r="O939" s="18" t="str">
        <f t="shared" si="87"/>
        <v/>
      </c>
      <c r="P939" s="18" t="str">
        <f t="shared" si="88"/>
        <v/>
      </c>
      <c r="R939" s="15" t="str">
        <f t="shared" si="89"/>
        <v/>
      </c>
      <c r="S939" s="10" t="str">
        <f t="shared" si="90"/>
        <v/>
      </c>
      <c r="T939" s="17" t="str">
        <f t="shared" si="91"/>
        <v/>
      </c>
    </row>
    <row r="940" spans="12:20" x14ac:dyDescent="0.3">
      <c r="L940" s="18"/>
      <c r="M940" s="18" t="str">
        <f t="shared" si="86"/>
        <v/>
      </c>
      <c r="O940" s="18" t="str">
        <f t="shared" si="87"/>
        <v/>
      </c>
      <c r="P940" s="18" t="str">
        <f t="shared" si="88"/>
        <v/>
      </c>
      <c r="R940" s="15" t="str">
        <f t="shared" si="89"/>
        <v/>
      </c>
      <c r="S940" s="10" t="str">
        <f t="shared" si="90"/>
        <v/>
      </c>
      <c r="T940" s="17" t="str">
        <f t="shared" si="91"/>
        <v/>
      </c>
    </row>
    <row r="941" spans="12:20" x14ac:dyDescent="0.3">
      <c r="L941" s="18"/>
      <c r="M941" s="18" t="str">
        <f t="shared" si="86"/>
        <v/>
      </c>
      <c r="O941" s="18" t="str">
        <f t="shared" si="87"/>
        <v/>
      </c>
      <c r="P941" s="18" t="str">
        <f t="shared" si="88"/>
        <v/>
      </c>
      <c r="R941" s="15" t="str">
        <f t="shared" si="89"/>
        <v/>
      </c>
      <c r="S941" s="10" t="str">
        <f t="shared" si="90"/>
        <v/>
      </c>
      <c r="T941" s="17" t="str">
        <f t="shared" si="91"/>
        <v/>
      </c>
    </row>
    <row r="942" spans="12:20" x14ac:dyDescent="0.3">
      <c r="L942" s="18"/>
      <c r="M942" s="18" t="str">
        <f t="shared" si="86"/>
        <v/>
      </c>
      <c r="O942" s="18" t="str">
        <f t="shared" si="87"/>
        <v/>
      </c>
      <c r="P942" s="18" t="str">
        <f t="shared" si="88"/>
        <v/>
      </c>
      <c r="R942" s="15" t="str">
        <f t="shared" si="89"/>
        <v/>
      </c>
      <c r="S942" s="10" t="str">
        <f t="shared" si="90"/>
        <v/>
      </c>
      <c r="T942" s="17" t="str">
        <f t="shared" si="91"/>
        <v/>
      </c>
    </row>
    <row r="943" spans="12:20" x14ac:dyDescent="0.3">
      <c r="L943" s="18"/>
      <c r="M943" s="18" t="str">
        <f t="shared" si="86"/>
        <v/>
      </c>
      <c r="O943" s="18" t="str">
        <f t="shared" si="87"/>
        <v/>
      </c>
      <c r="P943" s="18" t="str">
        <f t="shared" si="88"/>
        <v/>
      </c>
      <c r="R943" s="15" t="str">
        <f t="shared" si="89"/>
        <v/>
      </c>
      <c r="S943" s="10" t="str">
        <f t="shared" si="90"/>
        <v/>
      </c>
      <c r="T943" s="17" t="str">
        <f t="shared" si="91"/>
        <v/>
      </c>
    </row>
    <row r="944" spans="12:20" x14ac:dyDescent="0.3">
      <c r="L944" s="18"/>
      <c r="M944" s="18" t="str">
        <f t="shared" si="86"/>
        <v/>
      </c>
      <c r="O944" s="18" t="str">
        <f t="shared" si="87"/>
        <v/>
      </c>
      <c r="P944" s="18" t="str">
        <f t="shared" si="88"/>
        <v/>
      </c>
      <c r="R944" s="15" t="str">
        <f t="shared" si="89"/>
        <v/>
      </c>
      <c r="S944" s="10" t="str">
        <f t="shared" si="90"/>
        <v/>
      </c>
      <c r="T944" s="17" t="str">
        <f t="shared" si="91"/>
        <v/>
      </c>
    </row>
    <row r="945" spans="12:20" x14ac:dyDescent="0.3">
      <c r="L945" s="18"/>
      <c r="M945" s="18" t="str">
        <f t="shared" si="86"/>
        <v/>
      </c>
      <c r="O945" s="18" t="str">
        <f t="shared" si="87"/>
        <v/>
      </c>
      <c r="P945" s="18" t="str">
        <f t="shared" si="88"/>
        <v/>
      </c>
      <c r="R945" s="15" t="str">
        <f t="shared" si="89"/>
        <v/>
      </c>
      <c r="S945" s="10" t="str">
        <f t="shared" si="90"/>
        <v/>
      </c>
      <c r="T945" s="17" t="str">
        <f t="shared" si="91"/>
        <v/>
      </c>
    </row>
    <row r="946" spans="12:20" x14ac:dyDescent="0.3">
      <c r="L946" s="18"/>
      <c r="M946" s="18" t="str">
        <f t="shared" si="86"/>
        <v/>
      </c>
      <c r="O946" s="18" t="str">
        <f t="shared" si="87"/>
        <v/>
      </c>
      <c r="P946" s="18" t="str">
        <f t="shared" si="88"/>
        <v/>
      </c>
      <c r="R946" s="15" t="str">
        <f t="shared" si="89"/>
        <v/>
      </c>
      <c r="S946" s="10" t="str">
        <f t="shared" si="90"/>
        <v/>
      </c>
      <c r="T946" s="17" t="str">
        <f t="shared" si="91"/>
        <v/>
      </c>
    </row>
    <row r="947" spans="12:20" x14ac:dyDescent="0.3">
      <c r="L947" s="18"/>
      <c r="M947" s="18" t="str">
        <f t="shared" si="86"/>
        <v/>
      </c>
      <c r="O947" s="18" t="str">
        <f t="shared" si="87"/>
        <v/>
      </c>
      <c r="P947" s="18" t="str">
        <f t="shared" si="88"/>
        <v/>
      </c>
      <c r="R947" s="15" t="str">
        <f t="shared" si="89"/>
        <v/>
      </c>
      <c r="S947" s="10" t="str">
        <f t="shared" si="90"/>
        <v/>
      </c>
      <c r="T947" s="17" t="str">
        <f t="shared" si="91"/>
        <v/>
      </c>
    </row>
    <row r="948" spans="12:20" x14ac:dyDescent="0.3">
      <c r="L948" s="18"/>
      <c r="M948" s="18" t="str">
        <f t="shared" si="86"/>
        <v/>
      </c>
      <c r="O948" s="18" t="str">
        <f t="shared" si="87"/>
        <v/>
      </c>
      <c r="P948" s="18" t="str">
        <f t="shared" si="88"/>
        <v/>
      </c>
      <c r="R948" s="15" t="str">
        <f t="shared" si="89"/>
        <v/>
      </c>
      <c r="S948" s="10" t="str">
        <f t="shared" si="90"/>
        <v/>
      </c>
      <c r="T948" s="17" t="str">
        <f t="shared" si="91"/>
        <v/>
      </c>
    </row>
    <row r="949" spans="12:20" x14ac:dyDescent="0.3">
      <c r="L949" s="18"/>
      <c r="M949" s="18" t="str">
        <f t="shared" si="86"/>
        <v/>
      </c>
      <c r="O949" s="18" t="str">
        <f t="shared" si="87"/>
        <v/>
      </c>
      <c r="P949" s="18" t="str">
        <f t="shared" si="88"/>
        <v/>
      </c>
      <c r="R949" s="15" t="str">
        <f t="shared" si="89"/>
        <v/>
      </c>
      <c r="S949" s="10" t="str">
        <f t="shared" si="90"/>
        <v/>
      </c>
      <c r="T949" s="17" t="str">
        <f t="shared" si="91"/>
        <v/>
      </c>
    </row>
    <row r="950" spans="12:20" x14ac:dyDescent="0.3">
      <c r="L950" s="18"/>
      <c r="M950" s="18" t="str">
        <f t="shared" si="86"/>
        <v/>
      </c>
      <c r="O950" s="18" t="str">
        <f t="shared" si="87"/>
        <v/>
      </c>
      <c r="P950" s="18" t="str">
        <f t="shared" si="88"/>
        <v/>
      </c>
      <c r="R950" s="15" t="str">
        <f t="shared" si="89"/>
        <v/>
      </c>
      <c r="S950" s="10" t="str">
        <f t="shared" si="90"/>
        <v/>
      </c>
      <c r="T950" s="17" t="str">
        <f t="shared" si="91"/>
        <v/>
      </c>
    </row>
    <row r="951" spans="12:20" x14ac:dyDescent="0.3">
      <c r="L951" s="18"/>
      <c r="M951" s="18" t="str">
        <f t="shared" si="86"/>
        <v/>
      </c>
      <c r="O951" s="18" t="str">
        <f t="shared" si="87"/>
        <v/>
      </c>
      <c r="P951" s="18" t="str">
        <f t="shared" si="88"/>
        <v/>
      </c>
      <c r="R951" s="15" t="str">
        <f t="shared" si="89"/>
        <v/>
      </c>
      <c r="S951" s="10" t="str">
        <f t="shared" si="90"/>
        <v/>
      </c>
      <c r="T951" s="17" t="str">
        <f t="shared" si="91"/>
        <v/>
      </c>
    </row>
    <row r="952" spans="12:20" x14ac:dyDescent="0.3">
      <c r="L952" s="18"/>
      <c r="M952" s="18" t="str">
        <f t="shared" si="86"/>
        <v/>
      </c>
      <c r="O952" s="18" t="str">
        <f t="shared" si="87"/>
        <v/>
      </c>
      <c r="P952" s="18" t="str">
        <f t="shared" si="88"/>
        <v/>
      </c>
      <c r="R952" s="15" t="str">
        <f t="shared" si="89"/>
        <v/>
      </c>
      <c r="S952" s="10" t="str">
        <f t="shared" si="90"/>
        <v/>
      </c>
      <c r="T952" s="17" t="str">
        <f t="shared" si="91"/>
        <v/>
      </c>
    </row>
    <row r="953" spans="12:20" x14ac:dyDescent="0.3">
      <c r="L953" s="18"/>
      <c r="M953" s="18" t="str">
        <f t="shared" si="86"/>
        <v/>
      </c>
      <c r="O953" s="18" t="str">
        <f t="shared" si="87"/>
        <v/>
      </c>
      <c r="P953" s="18" t="str">
        <f t="shared" si="88"/>
        <v/>
      </c>
      <c r="R953" s="15" t="str">
        <f t="shared" si="89"/>
        <v/>
      </c>
      <c r="S953" s="10" t="str">
        <f t="shared" si="90"/>
        <v/>
      </c>
      <c r="T953" s="17" t="str">
        <f t="shared" si="91"/>
        <v/>
      </c>
    </row>
    <row r="954" spans="12:20" x14ac:dyDescent="0.3">
      <c r="L954" s="18"/>
      <c r="M954" s="18" t="str">
        <f t="shared" si="86"/>
        <v/>
      </c>
      <c r="O954" s="18" t="str">
        <f t="shared" si="87"/>
        <v/>
      </c>
      <c r="P954" s="18" t="str">
        <f t="shared" si="88"/>
        <v/>
      </c>
      <c r="R954" s="15" t="str">
        <f t="shared" si="89"/>
        <v/>
      </c>
      <c r="S954" s="10" t="str">
        <f t="shared" si="90"/>
        <v/>
      </c>
      <c r="T954" s="17" t="str">
        <f t="shared" si="91"/>
        <v/>
      </c>
    </row>
    <row r="955" spans="12:20" x14ac:dyDescent="0.3">
      <c r="L955" s="18"/>
      <c r="M955" s="18" t="str">
        <f t="shared" si="86"/>
        <v/>
      </c>
      <c r="O955" s="18" t="str">
        <f t="shared" si="87"/>
        <v/>
      </c>
      <c r="P955" s="18" t="str">
        <f t="shared" si="88"/>
        <v/>
      </c>
      <c r="R955" s="15" t="str">
        <f t="shared" si="89"/>
        <v/>
      </c>
      <c r="S955" s="10" t="str">
        <f t="shared" si="90"/>
        <v/>
      </c>
      <c r="T955" s="17" t="str">
        <f t="shared" si="91"/>
        <v/>
      </c>
    </row>
    <row r="956" spans="12:20" x14ac:dyDescent="0.3">
      <c r="L956" s="18"/>
      <c r="M956" s="18" t="str">
        <f t="shared" si="86"/>
        <v/>
      </c>
      <c r="O956" s="18" t="str">
        <f t="shared" si="87"/>
        <v/>
      </c>
      <c r="P956" s="18" t="str">
        <f t="shared" si="88"/>
        <v/>
      </c>
      <c r="R956" s="15" t="str">
        <f t="shared" si="89"/>
        <v/>
      </c>
      <c r="S956" s="10" t="str">
        <f t="shared" si="90"/>
        <v/>
      </c>
      <c r="T956" s="17" t="str">
        <f t="shared" si="91"/>
        <v/>
      </c>
    </row>
    <row r="957" spans="12:20" x14ac:dyDescent="0.3">
      <c r="L957" s="18"/>
      <c r="M957" s="18" t="str">
        <f t="shared" si="86"/>
        <v/>
      </c>
      <c r="O957" s="18" t="str">
        <f t="shared" si="87"/>
        <v/>
      </c>
      <c r="P957" s="18" t="str">
        <f t="shared" si="88"/>
        <v/>
      </c>
      <c r="R957" s="15" t="str">
        <f t="shared" si="89"/>
        <v/>
      </c>
      <c r="S957" s="10" t="str">
        <f t="shared" si="90"/>
        <v/>
      </c>
      <c r="T957" s="17" t="str">
        <f t="shared" si="91"/>
        <v/>
      </c>
    </row>
    <row r="958" spans="12:20" x14ac:dyDescent="0.3">
      <c r="L958" s="18"/>
      <c r="M958" s="18" t="str">
        <f t="shared" ref="M958:M992" si="92">IF(B958&lt;&gt;"","fined","")</f>
        <v/>
      </c>
      <c r="O958" s="18" t="str">
        <f t="shared" ref="O958:O992" si="93">IF(B958&lt;&gt;"","% of each player's match fee","")</f>
        <v/>
      </c>
      <c r="P958" s="18" t="str">
        <f t="shared" si="88"/>
        <v/>
      </c>
      <c r="R958" s="15" t="str">
        <f t="shared" si="89"/>
        <v/>
      </c>
      <c r="S958" s="10" t="str">
        <f t="shared" si="90"/>
        <v/>
      </c>
      <c r="T958" s="17" t="str">
        <f t="shared" si="91"/>
        <v/>
      </c>
    </row>
    <row r="959" spans="12:20" x14ac:dyDescent="0.3">
      <c r="L959" s="18"/>
      <c r="M959" s="18" t="str">
        <f t="shared" si="92"/>
        <v/>
      </c>
      <c r="O959" s="18" t="str">
        <f t="shared" si="93"/>
        <v/>
      </c>
      <c r="P959" s="18" t="str">
        <f t="shared" si="88"/>
        <v/>
      </c>
      <c r="R959" s="15" t="str">
        <f t="shared" si="89"/>
        <v/>
      </c>
      <c r="S959" s="10" t="str">
        <f t="shared" si="90"/>
        <v/>
      </c>
      <c r="T959" s="17" t="str">
        <f t="shared" si="91"/>
        <v/>
      </c>
    </row>
    <row r="960" spans="12:20" x14ac:dyDescent="0.3">
      <c r="L960" s="18"/>
      <c r="M960" s="18" t="str">
        <f t="shared" si="92"/>
        <v/>
      </c>
      <c r="O960" s="18" t="str">
        <f t="shared" si="93"/>
        <v/>
      </c>
      <c r="P960" s="18" t="str">
        <f t="shared" si="88"/>
        <v/>
      </c>
      <c r="R960" s="15" t="str">
        <f t="shared" si="89"/>
        <v/>
      </c>
      <c r="S960" s="10" t="str">
        <f t="shared" si="90"/>
        <v/>
      </c>
      <c r="T960" s="17" t="str">
        <f t="shared" si="91"/>
        <v/>
      </c>
    </row>
    <row r="961" spans="12:20" x14ac:dyDescent="0.3">
      <c r="L961" s="18"/>
      <c r="M961" s="18" t="str">
        <f t="shared" si="92"/>
        <v/>
      </c>
      <c r="O961" s="18" t="str">
        <f t="shared" si="93"/>
        <v/>
      </c>
      <c r="P961" s="18" t="str">
        <f t="shared" si="88"/>
        <v/>
      </c>
      <c r="R961" s="15" t="str">
        <f t="shared" si="89"/>
        <v/>
      </c>
      <c r="S961" s="10" t="str">
        <f t="shared" si="90"/>
        <v/>
      </c>
      <c r="T961" s="17" t="str">
        <f t="shared" si="91"/>
        <v/>
      </c>
    </row>
    <row r="962" spans="12:20" x14ac:dyDescent="0.3">
      <c r="L962" s="18"/>
      <c r="M962" s="18" t="str">
        <f t="shared" si="92"/>
        <v/>
      </c>
      <c r="O962" s="18" t="str">
        <f t="shared" si="93"/>
        <v/>
      </c>
      <c r="P962" s="18" t="str">
        <f t="shared" si="88"/>
        <v/>
      </c>
      <c r="R962" s="15" t="str">
        <f t="shared" si="89"/>
        <v/>
      </c>
      <c r="S962" s="10" t="str">
        <f t="shared" si="90"/>
        <v/>
      </c>
      <c r="T962" s="17" t="str">
        <f t="shared" si="91"/>
        <v/>
      </c>
    </row>
    <row r="963" spans="12:20" x14ac:dyDescent="0.3">
      <c r="L963" s="18"/>
      <c r="M963" s="18" t="str">
        <f t="shared" si="92"/>
        <v/>
      </c>
      <c r="O963" s="18" t="str">
        <f t="shared" si="93"/>
        <v/>
      </c>
      <c r="P963" s="18" t="str">
        <f t="shared" si="88"/>
        <v/>
      </c>
      <c r="R963" s="15" t="str">
        <f t="shared" si="89"/>
        <v/>
      </c>
      <c r="S963" s="10" t="str">
        <f t="shared" si="90"/>
        <v/>
      </c>
      <c r="T963" s="17" t="str">
        <f t="shared" si="91"/>
        <v/>
      </c>
    </row>
    <row r="964" spans="12:20" x14ac:dyDescent="0.3">
      <c r="L964" s="18"/>
      <c r="M964" s="18" t="str">
        <f t="shared" si="92"/>
        <v/>
      </c>
      <c r="O964" s="18" t="str">
        <f t="shared" si="93"/>
        <v/>
      </c>
      <c r="P964" s="18" t="str">
        <f t="shared" si="88"/>
        <v/>
      </c>
      <c r="R964" s="15" t="str">
        <f t="shared" si="89"/>
        <v/>
      </c>
      <c r="S964" s="10" t="str">
        <f t="shared" si="90"/>
        <v/>
      </c>
      <c r="T964" s="17" t="str">
        <f t="shared" si="91"/>
        <v/>
      </c>
    </row>
    <row r="965" spans="12:20" x14ac:dyDescent="0.3">
      <c r="L965" s="18"/>
      <c r="M965" s="18" t="str">
        <f t="shared" si="92"/>
        <v/>
      </c>
      <c r="O965" s="18" t="str">
        <f t="shared" si="93"/>
        <v/>
      </c>
      <c r="P965" s="18" t="str">
        <f t="shared" si="88"/>
        <v/>
      </c>
      <c r="R965" s="15" t="str">
        <f t="shared" si="89"/>
        <v/>
      </c>
      <c r="S965" s="10" t="str">
        <f t="shared" si="90"/>
        <v/>
      </c>
      <c r="T965" s="17" t="str">
        <f t="shared" si="91"/>
        <v/>
      </c>
    </row>
    <row r="966" spans="12:20" x14ac:dyDescent="0.3">
      <c r="L966" s="18"/>
      <c r="M966" s="18" t="str">
        <f t="shared" si="92"/>
        <v/>
      </c>
      <c r="O966" s="18" t="str">
        <f t="shared" si="93"/>
        <v/>
      </c>
      <c r="P966" s="18" t="str">
        <f t="shared" si="88"/>
        <v/>
      </c>
      <c r="R966" s="15" t="str">
        <f t="shared" si="89"/>
        <v/>
      </c>
      <c r="S966" s="10" t="str">
        <f t="shared" si="90"/>
        <v/>
      </c>
      <c r="T966" s="17" t="str">
        <f t="shared" si="91"/>
        <v/>
      </c>
    </row>
    <row r="967" spans="12:20" x14ac:dyDescent="0.3">
      <c r="L967" s="18"/>
      <c r="M967" s="18" t="str">
        <f t="shared" si="92"/>
        <v/>
      </c>
      <c r="O967" s="18" t="str">
        <f t="shared" si="93"/>
        <v/>
      </c>
      <c r="P967" s="18" t="str">
        <f t="shared" si="88"/>
        <v/>
      </c>
      <c r="R967" s="15" t="str">
        <f t="shared" si="89"/>
        <v/>
      </c>
      <c r="S967" s="10" t="str">
        <f t="shared" si="90"/>
        <v/>
      </c>
      <c r="T967" s="17" t="str">
        <f t="shared" si="91"/>
        <v/>
      </c>
    </row>
    <row r="968" spans="12:20" x14ac:dyDescent="0.3">
      <c r="L968" s="18"/>
      <c r="M968" s="18" t="str">
        <f t="shared" si="92"/>
        <v/>
      </c>
      <c r="O968" s="18" t="str">
        <f t="shared" si="93"/>
        <v/>
      </c>
      <c r="P968" s="18" t="str">
        <f t="shared" si="88"/>
        <v/>
      </c>
      <c r="R968" s="15" t="str">
        <f t="shared" si="89"/>
        <v/>
      </c>
      <c r="S968" s="10" t="str">
        <f t="shared" si="90"/>
        <v/>
      </c>
      <c r="T968" s="17" t="str">
        <f t="shared" si="91"/>
        <v/>
      </c>
    </row>
    <row r="969" spans="12:20" x14ac:dyDescent="0.3">
      <c r="L969" s="18"/>
      <c r="M969" s="18" t="str">
        <f t="shared" si="92"/>
        <v/>
      </c>
      <c r="O969" s="18" t="str">
        <f t="shared" si="93"/>
        <v/>
      </c>
      <c r="P969" s="18" t="str">
        <f t="shared" si="88"/>
        <v/>
      </c>
      <c r="R969" s="15" t="str">
        <f t="shared" si="89"/>
        <v/>
      </c>
      <c r="S969" s="10" t="str">
        <f t="shared" si="90"/>
        <v/>
      </c>
      <c r="T969" s="17" t="str">
        <f t="shared" si="91"/>
        <v/>
      </c>
    </row>
    <row r="970" spans="12:20" x14ac:dyDescent="0.3">
      <c r="L970" s="18"/>
      <c r="M970" s="18" t="str">
        <f t="shared" si="92"/>
        <v/>
      </c>
      <c r="O970" s="18" t="str">
        <f t="shared" si="93"/>
        <v/>
      </c>
      <c r="P970" s="18" t="str">
        <f t="shared" si="88"/>
        <v/>
      </c>
      <c r="R970" s="15" t="str">
        <f t="shared" si="89"/>
        <v/>
      </c>
      <c r="S970" s="10" t="str">
        <f t="shared" si="90"/>
        <v/>
      </c>
      <c r="T970" s="17" t="str">
        <f t="shared" si="91"/>
        <v/>
      </c>
    </row>
    <row r="971" spans="12:20" x14ac:dyDescent="0.3">
      <c r="L971" s="18"/>
      <c r="M971" s="18" t="str">
        <f t="shared" si="92"/>
        <v/>
      </c>
      <c r="O971" s="18" t="str">
        <f t="shared" si="93"/>
        <v/>
      </c>
      <c r="P971" s="18" t="str">
        <f t="shared" si="88"/>
        <v/>
      </c>
      <c r="R971" s="15" t="str">
        <f t="shared" si="89"/>
        <v/>
      </c>
      <c r="S971" s="10" t="str">
        <f t="shared" si="90"/>
        <v/>
      </c>
      <c r="T971" s="17" t="str">
        <f t="shared" si="91"/>
        <v/>
      </c>
    </row>
    <row r="972" spans="12:20" x14ac:dyDescent="0.3">
      <c r="L972" s="18"/>
      <c r="M972" s="18" t="str">
        <f t="shared" si="92"/>
        <v/>
      </c>
      <c r="O972" s="18" t="str">
        <f t="shared" si="93"/>
        <v/>
      </c>
      <c r="P972" s="18" t="str">
        <f t="shared" si="88"/>
        <v/>
      </c>
      <c r="R972" s="15" t="str">
        <f t="shared" si="89"/>
        <v/>
      </c>
      <c r="S972" s="10" t="str">
        <f t="shared" si="90"/>
        <v/>
      </c>
      <c r="T972" s="17" t="str">
        <f t="shared" si="91"/>
        <v/>
      </c>
    </row>
    <row r="973" spans="12:20" x14ac:dyDescent="0.3">
      <c r="L973" s="18"/>
      <c r="M973" s="18" t="str">
        <f t="shared" si="92"/>
        <v/>
      </c>
      <c r="O973" s="18" t="str">
        <f t="shared" si="93"/>
        <v/>
      </c>
      <c r="P973" s="18" t="str">
        <f t="shared" si="88"/>
        <v/>
      </c>
      <c r="R973" s="15" t="str">
        <f t="shared" si="89"/>
        <v/>
      </c>
      <c r="S973" s="10" t="str">
        <f t="shared" si="90"/>
        <v/>
      </c>
      <c r="T973" s="17" t="str">
        <f t="shared" si="91"/>
        <v/>
      </c>
    </row>
    <row r="974" spans="12:20" x14ac:dyDescent="0.3">
      <c r="L974" s="18"/>
      <c r="M974" s="18" t="str">
        <f t="shared" si="92"/>
        <v/>
      </c>
      <c r="O974" s="18" t="str">
        <f t="shared" si="93"/>
        <v/>
      </c>
      <c r="P974" s="18" t="str">
        <f t="shared" si="88"/>
        <v/>
      </c>
      <c r="R974" s="15" t="str">
        <f t="shared" si="89"/>
        <v/>
      </c>
      <c r="S974" s="10" t="str">
        <f t="shared" si="90"/>
        <v/>
      </c>
      <c r="T974" s="17" t="str">
        <f t="shared" si="91"/>
        <v/>
      </c>
    </row>
    <row r="975" spans="12:20" x14ac:dyDescent="0.3">
      <c r="L975" s="18"/>
      <c r="M975" s="18" t="str">
        <f t="shared" si="92"/>
        <v/>
      </c>
      <c r="O975" s="18" t="str">
        <f t="shared" si="93"/>
        <v/>
      </c>
      <c r="P975" s="18" t="str">
        <f t="shared" si="88"/>
        <v/>
      </c>
      <c r="R975" s="15" t="str">
        <f t="shared" si="89"/>
        <v/>
      </c>
      <c r="S975" s="10" t="str">
        <f t="shared" si="90"/>
        <v/>
      </c>
      <c r="T975" s="17" t="str">
        <f t="shared" si="91"/>
        <v/>
      </c>
    </row>
    <row r="976" spans="12:20" x14ac:dyDescent="0.3">
      <c r="L976" s="18"/>
      <c r="M976" s="18" t="str">
        <f t="shared" si="92"/>
        <v/>
      </c>
      <c r="O976" s="18" t="str">
        <f t="shared" si="93"/>
        <v/>
      </c>
      <c r="P976" s="18" t="str">
        <f t="shared" si="88"/>
        <v/>
      </c>
      <c r="R976" s="15" t="str">
        <f t="shared" si="89"/>
        <v/>
      </c>
      <c r="S976" s="10" t="str">
        <f t="shared" si="90"/>
        <v/>
      </c>
      <c r="T976" s="17" t="str">
        <f t="shared" si="91"/>
        <v/>
      </c>
    </row>
    <row r="977" spans="12:20" x14ac:dyDescent="0.3">
      <c r="L977" s="18"/>
      <c r="M977" s="18" t="str">
        <f t="shared" si="92"/>
        <v/>
      </c>
      <c r="O977" s="18" t="str">
        <f t="shared" si="93"/>
        <v/>
      </c>
      <c r="P977" s="18" t="str">
        <f t="shared" si="88"/>
        <v/>
      </c>
      <c r="R977" s="15" t="str">
        <f t="shared" si="89"/>
        <v/>
      </c>
      <c r="S977" s="10" t="str">
        <f t="shared" si="90"/>
        <v/>
      </c>
      <c r="T977" s="17" t="str">
        <f t="shared" si="91"/>
        <v/>
      </c>
    </row>
    <row r="978" spans="12:20" x14ac:dyDescent="0.3">
      <c r="L978" s="18"/>
      <c r="M978" s="18" t="str">
        <f t="shared" si="92"/>
        <v/>
      </c>
      <c r="O978" s="18" t="str">
        <f t="shared" si="93"/>
        <v/>
      </c>
      <c r="P978" s="18" t="str">
        <f t="shared" si="88"/>
        <v/>
      </c>
      <c r="R978" s="15" t="str">
        <f t="shared" si="89"/>
        <v/>
      </c>
      <c r="S978" s="10" t="str">
        <f t="shared" si="90"/>
        <v/>
      </c>
      <c r="T978" s="17" t="str">
        <f t="shared" si="91"/>
        <v/>
      </c>
    </row>
    <row r="979" spans="12:20" x14ac:dyDescent="0.3">
      <c r="L979" s="18"/>
      <c r="M979" s="18" t="str">
        <f t="shared" si="92"/>
        <v/>
      </c>
      <c r="O979" s="18" t="str">
        <f t="shared" si="93"/>
        <v/>
      </c>
      <c r="P979" s="18" t="str">
        <f t="shared" si="88"/>
        <v/>
      </c>
      <c r="R979" s="15" t="str">
        <f t="shared" si="89"/>
        <v/>
      </c>
      <c r="S979" s="10" t="str">
        <f t="shared" si="90"/>
        <v/>
      </c>
      <c r="T979" s="17" t="str">
        <f t="shared" si="91"/>
        <v/>
      </c>
    </row>
    <row r="980" spans="12:20" x14ac:dyDescent="0.3">
      <c r="L980" s="18"/>
      <c r="M980" s="18" t="str">
        <f t="shared" si="92"/>
        <v/>
      </c>
      <c r="O980" s="18" t="str">
        <f t="shared" si="93"/>
        <v/>
      </c>
      <c r="P980" s="18" t="str">
        <f t="shared" si="88"/>
        <v/>
      </c>
      <c r="R980" s="15" t="str">
        <f t="shared" si="89"/>
        <v/>
      </c>
      <c r="S980" s="10" t="str">
        <f t="shared" si="90"/>
        <v/>
      </c>
      <c r="T980" s="17" t="str">
        <f t="shared" si="91"/>
        <v/>
      </c>
    </row>
    <row r="981" spans="12:20" x14ac:dyDescent="0.3">
      <c r="L981" s="18"/>
      <c r="M981" s="18" t="str">
        <f t="shared" si="92"/>
        <v/>
      </c>
      <c r="O981" s="18" t="str">
        <f t="shared" si="93"/>
        <v/>
      </c>
      <c r="P981" s="18" t="str">
        <f t="shared" si="88"/>
        <v/>
      </c>
      <c r="R981" s="15" t="str">
        <f t="shared" si="89"/>
        <v/>
      </c>
      <c r="S981" s="10" t="str">
        <f t="shared" si="90"/>
        <v/>
      </c>
      <c r="T981" s="17" t="str">
        <f t="shared" si="91"/>
        <v/>
      </c>
    </row>
    <row r="982" spans="12:20" x14ac:dyDescent="0.3">
      <c r="L982" s="18"/>
      <c r="M982" s="18" t="str">
        <f t="shared" si="92"/>
        <v/>
      </c>
      <c r="O982" s="18" t="str">
        <f t="shared" si="93"/>
        <v/>
      </c>
      <c r="P982" s="18" t="str">
        <f t="shared" si="88"/>
        <v/>
      </c>
      <c r="R982" s="15" t="str">
        <f t="shared" si="89"/>
        <v/>
      </c>
      <c r="S982" s="10" t="str">
        <f t="shared" si="90"/>
        <v/>
      </c>
      <c r="T982" s="17" t="str">
        <f t="shared" si="91"/>
        <v/>
      </c>
    </row>
    <row r="983" spans="12:20" x14ac:dyDescent="0.3">
      <c r="L983" s="18"/>
      <c r="M983" s="18" t="str">
        <f t="shared" si="92"/>
        <v/>
      </c>
      <c r="O983" s="18" t="str">
        <f t="shared" si="93"/>
        <v/>
      </c>
      <c r="P983" s="18" t="str">
        <f t="shared" si="88"/>
        <v/>
      </c>
      <c r="R983" s="15" t="str">
        <f t="shared" si="89"/>
        <v/>
      </c>
      <c r="S983" s="10" t="str">
        <f t="shared" si="90"/>
        <v/>
      </c>
      <c r="T983" s="17" t="str">
        <f t="shared" si="91"/>
        <v/>
      </c>
    </row>
    <row r="984" spans="12:20" x14ac:dyDescent="0.3">
      <c r="L984" s="18"/>
      <c r="M984" s="18" t="str">
        <f t="shared" si="92"/>
        <v/>
      </c>
      <c r="O984" s="18" t="str">
        <f t="shared" si="93"/>
        <v/>
      </c>
      <c r="P984" s="18" t="str">
        <f t="shared" si="88"/>
        <v/>
      </c>
      <c r="R984" s="15" t="str">
        <f t="shared" si="89"/>
        <v/>
      </c>
      <c r="S984" s="10" t="str">
        <f t="shared" si="90"/>
        <v/>
      </c>
      <c r="T984" s="17" t="str">
        <f t="shared" si="91"/>
        <v/>
      </c>
    </row>
    <row r="985" spans="12:20" x14ac:dyDescent="0.3">
      <c r="L985" s="18"/>
      <c r="M985" s="18" t="str">
        <f t="shared" si="92"/>
        <v/>
      </c>
      <c r="O985" s="18" t="str">
        <f t="shared" si="93"/>
        <v/>
      </c>
      <c r="P985" s="18" t="str">
        <f t="shared" si="88"/>
        <v/>
      </c>
      <c r="R985" s="15" t="str">
        <f t="shared" si="89"/>
        <v/>
      </c>
      <c r="S985" s="10" t="str">
        <f t="shared" si="90"/>
        <v/>
      </c>
      <c r="T985" s="17" t="str">
        <f t="shared" si="91"/>
        <v/>
      </c>
    </row>
    <row r="986" spans="12:20" x14ac:dyDescent="0.3">
      <c r="L986" s="18"/>
      <c r="M986" s="18" t="str">
        <f t="shared" si="92"/>
        <v/>
      </c>
      <c r="O986" s="18" t="str">
        <f t="shared" si="93"/>
        <v/>
      </c>
      <c r="P986" s="18" t="str">
        <f t="shared" ref="P986:P1049" si="94">IF(B986&lt;&gt;"","PLUS","")</f>
        <v/>
      </c>
      <c r="R986" s="15" t="str">
        <f t="shared" ref="R986:R1049" si="95">IF(B986&lt;&gt;"","is to be fined","")</f>
        <v/>
      </c>
      <c r="S986" s="10" t="str">
        <f t="shared" ref="S986:S1049" si="96">IF(N986&lt;&gt;0,N986*2,"")</f>
        <v/>
      </c>
      <c r="T986" s="17" t="str">
        <f t="shared" ref="T986:T1049" si="97">IF(B986&lt;&gt;"","% of his match fee","")</f>
        <v/>
      </c>
    </row>
    <row r="987" spans="12:20" x14ac:dyDescent="0.3">
      <c r="L987" s="18"/>
      <c r="M987" s="18" t="str">
        <f t="shared" si="92"/>
        <v/>
      </c>
      <c r="O987" s="18" t="str">
        <f t="shared" si="93"/>
        <v/>
      </c>
      <c r="P987" s="18" t="str">
        <f t="shared" si="94"/>
        <v/>
      </c>
      <c r="R987" s="15" t="str">
        <f t="shared" si="95"/>
        <v/>
      </c>
      <c r="S987" s="10" t="str">
        <f t="shared" si="96"/>
        <v/>
      </c>
      <c r="T987" s="17" t="str">
        <f t="shared" si="97"/>
        <v/>
      </c>
    </row>
    <row r="988" spans="12:20" x14ac:dyDescent="0.3">
      <c r="L988" s="18"/>
      <c r="M988" s="18" t="str">
        <f t="shared" si="92"/>
        <v/>
      </c>
      <c r="O988" s="18" t="str">
        <f t="shared" si="93"/>
        <v/>
      </c>
      <c r="P988" s="18" t="str">
        <f t="shared" si="94"/>
        <v/>
      </c>
      <c r="R988" s="15" t="str">
        <f t="shared" si="95"/>
        <v/>
      </c>
      <c r="S988" s="10" t="str">
        <f t="shared" si="96"/>
        <v/>
      </c>
      <c r="T988" s="17" t="str">
        <f t="shared" si="97"/>
        <v/>
      </c>
    </row>
    <row r="989" spans="12:20" x14ac:dyDescent="0.3">
      <c r="L989" s="18"/>
      <c r="M989" s="18" t="str">
        <f t="shared" si="92"/>
        <v/>
      </c>
      <c r="O989" s="18" t="str">
        <f t="shared" si="93"/>
        <v/>
      </c>
      <c r="P989" s="18" t="str">
        <f t="shared" si="94"/>
        <v/>
      </c>
      <c r="R989" s="15" t="str">
        <f t="shared" si="95"/>
        <v/>
      </c>
      <c r="S989" s="10" t="str">
        <f t="shared" si="96"/>
        <v/>
      </c>
      <c r="T989" s="17" t="str">
        <f t="shared" si="97"/>
        <v/>
      </c>
    </row>
    <row r="990" spans="12:20" x14ac:dyDescent="0.3">
      <c r="L990" s="18"/>
      <c r="M990" s="18" t="str">
        <f t="shared" si="92"/>
        <v/>
      </c>
      <c r="O990" s="18" t="str">
        <f t="shared" si="93"/>
        <v/>
      </c>
      <c r="P990" s="18" t="str">
        <f t="shared" si="94"/>
        <v/>
      </c>
      <c r="R990" s="15" t="str">
        <f t="shared" si="95"/>
        <v/>
      </c>
      <c r="S990" s="10" t="str">
        <f t="shared" si="96"/>
        <v/>
      </c>
      <c r="T990" s="17" t="str">
        <f t="shared" si="97"/>
        <v/>
      </c>
    </row>
    <row r="991" spans="12:20" x14ac:dyDescent="0.3">
      <c r="L991" s="18"/>
      <c r="M991" s="18" t="str">
        <f t="shared" si="92"/>
        <v/>
      </c>
      <c r="O991" s="18" t="str">
        <f t="shared" si="93"/>
        <v/>
      </c>
      <c r="P991" s="18" t="str">
        <f t="shared" si="94"/>
        <v/>
      </c>
      <c r="R991" s="15" t="str">
        <f t="shared" si="95"/>
        <v/>
      </c>
      <c r="S991" s="10" t="str">
        <f t="shared" si="96"/>
        <v/>
      </c>
      <c r="T991" s="17" t="str">
        <f t="shared" si="97"/>
        <v/>
      </c>
    </row>
    <row r="992" spans="12:20" x14ac:dyDescent="0.3">
      <c r="L992" s="18"/>
      <c r="M992" s="18" t="str">
        <f t="shared" si="92"/>
        <v/>
      </c>
      <c r="O992" s="18" t="str">
        <f t="shared" si="93"/>
        <v/>
      </c>
      <c r="P992" s="18" t="str">
        <f t="shared" si="94"/>
        <v/>
      </c>
      <c r="R992" s="15" t="str">
        <f t="shared" si="95"/>
        <v/>
      </c>
      <c r="S992" s="10" t="str">
        <f t="shared" si="96"/>
        <v/>
      </c>
      <c r="T992" s="17" t="str">
        <f t="shared" si="97"/>
        <v/>
      </c>
    </row>
    <row r="993" spans="15:20" x14ac:dyDescent="0.3">
      <c r="O993" s="18"/>
      <c r="P993" s="18" t="str">
        <f t="shared" si="94"/>
        <v/>
      </c>
      <c r="R993" s="15" t="str">
        <f t="shared" si="95"/>
        <v/>
      </c>
      <c r="S993" s="10" t="str">
        <f t="shared" si="96"/>
        <v/>
      </c>
      <c r="T993" s="17" t="str">
        <f t="shared" si="97"/>
        <v/>
      </c>
    </row>
    <row r="994" spans="15:20" x14ac:dyDescent="0.3">
      <c r="P994" s="18" t="str">
        <f t="shared" si="94"/>
        <v/>
      </c>
      <c r="R994" s="15" t="str">
        <f t="shared" si="95"/>
        <v/>
      </c>
      <c r="S994" s="10" t="str">
        <f t="shared" si="96"/>
        <v/>
      </c>
      <c r="T994" s="17" t="str">
        <f t="shared" si="97"/>
        <v/>
      </c>
    </row>
    <row r="995" spans="15:20" x14ac:dyDescent="0.3">
      <c r="P995" s="18" t="str">
        <f t="shared" si="94"/>
        <v/>
      </c>
      <c r="R995" s="15" t="str">
        <f t="shared" si="95"/>
        <v/>
      </c>
      <c r="S995" s="10" t="str">
        <f t="shared" si="96"/>
        <v/>
      </c>
      <c r="T995" s="17" t="str">
        <f t="shared" si="97"/>
        <v/>
      </c>
    </row>
    <row r="996" spans="15:20" x14ac:dyDescent="0.3">
      <c r="P996" s="18" t="str">
        <f t="shared" si="94"/>
        <v/>
      </c>
      <c r="R996" s="15" t="str">
        <f t="shared" si="95"/>
        <v/>
      </c>
      <c r="S996" s="10" t="str">
        <f t="shared" si="96"/>
        <v/>
      </c>
      <c r="T996" s="17" t="str">
        <f t="shared" si="97"/>
        <v/>
      </c>
    </row>
    <row r="997" spans="15:20" x14ac:dyDescent="0.3">
      <c r="P997" s="18" t="str">
        <f t="shared" si="94"/>
        <v/>
      </c>
      <c r="R997" s="15" t="str">
        <f t="shared" si="95"/>
        <v/>
      </c>
      <c r="S997" s="10" t="str">
        <f t="shared" si="96"/>
        <v/>
      </c>
      <c r="T997" s="17" t="str">
        <f t="shared" si="97"/>
        <v/>
      </c>
    </row>
    <row r="998" spans="15:20" x14ac:dyDescent="0.3">
      <c r="P998" s="18" t="str">
        <f t="shared" si="94"/>
        <v/>
      </c>
      <c r="R998" s="15" t="str">
        <f t="shared" si="95"/>
        <v/>
      </c>
      <c r="S998" s="10" t="str">
        <f t="shared" si="96"/>
        <v/>
      </c>
      <c r="T998" s="17" t="str">
        <f t="shared" si="97"/>
        <v/>
      </c>
    </row>
    <row r="999" spans="15:20" x14ac:dyDescent="0.3">
      <c r="P999" s="18" t="str">
        <f t="shared" si="94"/>
        <v/>
      </c>
      <c r="R999" s="15" t="str">
        <f t="shared" si="95"/>
        <v/>
      </c>
      <c r="S999" s="10" t="str">
        <f t="shared" si="96"/>
        <v/>
      </c>
      <c r="T999" s="17" t="str">
        <f t="shared" si="97"/>
        <v/>
      </c>
    </row>
    <row r="1000" spans="15:20" x14ac:dyDescent="0.3">
      <c r="P1000" s="18" t="str">
        <f t="shared" si="94"/>
        <v/>
      </c>
      <c r="R1000" s="15" t="str">
        <f t="shared" si="95"/>
        <v/>
      </c>
      <c r="S1000" s="10" t="str">
        <f t="shared" si="96"/>
        <v/>
      </c>
      <c r="T1000" s="17" t="str">
        <f t="shared" si="97"/>
        <v/>
      </c>
    </row>
    <row r="1001" spans="15:20" x14ac:dyDescent="0.3">
      <c r="P1001" s="18" t="str">
        <f t="shared" si="94"/>
        <v/>
      </c>
      <c r="R1001" s="15" t="str">
        <f t="shared" si="95"/>
        <v/>
      </c>
      <c r="S1001" s="10" t="str">
        <f t="shared" si="96"/>
        <v/>
      </c>
      <c r="T1001" s="17" t="str">
        <f t="shared" si="97"/>
        <v/>
      </c>
    </row>
    <row r="1002" spans="15:20" x14ac:dyDescent="0.3">
      <c r="P1002" s="18" t="str">
        <f t="shared" si="94"/>
        <v/>
      </c>
      <c r="R1002" s="15" t="str">
        <f t="shared" si="95"/>
        <v/>
      </c>
      <c r="S1002" s="10" t="str">
        <f t="shared" si="96"/>
        <v/>
      </c>
      <c r="T1002" s="17" t="str">
        <f t="shared" si="97"/>
        <v/>
      </c>
    </row>
    <row r="1003" spans="15:20" x14ac:dyDescent="0.3">
      <c r="P1003" s="18" t="str">
        <f t="shared" si="94"/>
        <v/>
      </c>
      <c r="R1003" s="15" t="str">
        <f t="shared" si="95"/>
        <v/>
      </c>
      <c r="S1003" s="10" t="str">
        <f t="shared" si="96"/>
        <v/>
      </c>
      <c r="T1003" s="17" t="str">
        <f t="shared" si="97"/>
        <v/>
      </c>
    </row>
    <row r="1004" spans="15:20" x14ac:dyDescent="0.3">
      <c r="P1004" s="18" t="str">
        <f t="shared" si="94"/>
        <v/>
      </c>
      <c r="R1004" s="15" t="str">
        <f t="shared" si="95"/>
        <v/>
      </c>
      <c r="S1004" s="10" t="str">
        <f t="shared" si="96"/>
        <v/>
      </c>
      <c r="T1004" s="17" t="str">
        <f t="shared" si="97"/>
        <v/>
      </c>
    </row>
    <row r="1005" spans="15:20" x14ac:dyDescent="0.3">
      <c r="P1005" s="18" t="str">
        <f t="shared" si="94"/>
        <v/>
      </c>
      <c r="R1005" s="15" t="str">
        <f t="shared" si="95"/>
        <v/>
      </c>
      <c r="S1005" s="10" t="str">
        <f t="shared" si="96"/>
        <v/>
      </c>
      <c r="T1005" s="17" t="str">
        <f t="shared" si="97"/>
        <v/>
      </c>
    </row>
    <row r="1006" spans="15:20" x14ac:dyDescent="0.3">
      <c r="P1006" s="18" t="str">
        <f t="shared" si="94"/>
        <v/>
      </c>
      <c r="R1006" s="15" t="str">
        <f t="shared" si="95"/>
        <v/>
      </c>
      <c r="S1006" s="10" t="str">
        <f t="shared" si="96"/>
        <v/>
      </c>
      <c r="T1006" s="17" t="str">
        <f t="shared" si="97"/>
        <v/>
      </c>
    </row>
    <row r="1007" spans="15:20" x14ac:dyDescent="0.3">
      <c r="P1007" s="18" t="str">
        <f t="shared" si="94"/>
        <v/>
      </c>
      <c r="R1007" s="15" t="str">
        <f t="shared" si="95"/>
        <v/>
      </c>
      <c r="S1007" s="10" t="str">
        <f t="shared" si="96"/>
        <v/>
      </c>
      <c r="T1007" s="17" t="str">
        <f t="shared" si="97"/>
        <v/>
      </c>
    </row>
    <row r="1008" spans="15:20" x14ac:dyDescent="0.3">
      <c r="P1008" s="18" t="str">
        <f t="shared" si="94"/>
        <v/>
      </c>
      <c r="R1008" s="15" t="str">
        <f t="shared" si="95"/>
        <v/>
      </c>
      <c r="S1008" s="10" t="str">
        <f t="shared" si="96"/>
        <v/>
      </c>
      <c r="T1008" s="17" t="str">
        <f t="shared" si="97"/>
        <v/>
      </c>
    </row>
    <row r="1009" spans="16:20" x14ac:dyDescent="0.3">
      <c r="P1009" s="18" t="str">
        <f t="shared" si="94"/>
        <v/>
      </c>
      <c r="R1009" s="15" t="str">
        <f t="shared" si="95"/>
        <v/>
      </c>
      <c r="S1009" s="10" t="str">
        <f t="shared" si="96"/>
        <v/>
      </c>
      <c r="T1009" s="17" t="str">
        <f t="shared" si="97"/>
        <v/>
      </c>
    </row>
    <row r="1010" spans="16:20" x14ac:dyDescent="0.3">
      <c r="P1010" s="18" t="str">
        <f t="shared" si="94"/>
        <v/>
      </c>
      <c r="R1010" s="15" t="str">
        <f t="shared" si="95"/>
        <v/>
      </c>
      <c r="S1010" s="10" t="str">
        <f t="shared" si="96"/>
        <v/>
      </c>
      <c r="T1010" s="17" t="str">
        <f t="shared" si="97"/>
        <v/>
      </c>
    </row>
    <row r="1011" spans="16:20" x14ac:dyDescent="0.3">
      <c r="P1011" s="18" t="str">
        <f t="shared" si="94"/>
        <v/>
      </c>
      <c r="R1011" s="15" t="str">
        <f t="shared" si="95"/>
        <v/>
      </c>
      <c r="S1011" s="10" t="str">
        <f t="shared" si="96"/>
        <v/>
      </c>
      <c r="T1011" s="17" t="str">
        <f t="shared" si="97"/>
        <v/>
      </c>
    </row>
    <row r="1012" spans="16:20" x14ac:dyDescent="0.3">
      <c r="P1012" s="18" t="str">
        <f t="shared" si="94"/>
        <v/>
      </c>
      <c r="R1012" s="15" t="str">
        <f t="shared" si="95"/>
        <v/>
      </c>
      <c r="S1012" s="10" t="str">
        <f t="shared" si="96"/>
        <v/>
      </c>
      <c r="T1012" s="17" t="str">
        <f t="shared" si="97"/>
        <v/>
      </c>
    </row>
    <row r="1013" spans="16:20" x14ac:dyDescent="0.3">
      <c r="P1013" s="18" t="str">
        <f t="shared" si="94"/>
        <v/>
      </c>
      <c r="R1013" s="15" t="str">
        <f t="shared" si="95"/>
        <v/>
      </c>
      <c r="S1013" s="10" t="str">
        <f t="shared" si="96"/>
        <v/>
      </c>
      <c r="T1013" s="17" t="str">
        <f t="shared" si="97"/>
        <v/>
      </c>
    </row>
    <row r="1014" spans="16:20" x14ac:dyDescent="0.3">
      <c r="P1014" s="18" t="str">
        <f t="shared" si="94"/>
        <v/>
      </c>
      <c r="R1014" s="15" t="str">
        <f t="shared" si="95"/>
        <v/>
      </c>
      <c r="S1014" s="10" t="str">
        <f t="shared" si="96"/>
        <v/>
      </c>
      <c r="T1014" s="17" t="str">
        <f t="shared" si="97"/>
        <v/>
      </c>
    </row>
    <row r="1015" spans="16:20" x14ac:dyDescent="0.3">
      <c r="P1015" s="18" t="str">
        <f t="shared" si="94"/>
        <v/>
      </c>
      <c r="R1015" s="15" t="str">
        <f t="shared" si="95"/>
        <v/>
      </c>
      <c r="S1015" s="10" t="str">
        <f t="shared" si="96"/>
        <v/>
      </c>
      <c r="T1015" s="17" t="str">
        <f t="shared" si="97"/>
        <v/>
      </c>
    </row>
    <row r="1016" spans="16:20" x14ac:dyDescent="0.3">
      <c r="P1016" s="18" t="str">
        <f t="shared" si="94"/>
        <v/>
      </c>
      <c r="R1016" s="15" t="str">
        <f t="shared" si="95"/>
        <v/>
      </c>
      <c r="S1016" s="10" t="str">
        <f t="shared" si="96"/>
        <v/>
      </c>
      <c r="T1016" s="17" t="str">
        <f t="shared" si="97"/>
        <v/>
      </c>
    </row>
    <row r="1017" spans="16:20" x14ac:dyDescent="0.3">
      <c r="P1017" s="18" t="str">
        <f t="shared" si="94"/>
        <v/>
      </c>
      <c r="R1017" s="15" t="str">
        <f t="shared" si="95"/>
        <v/>
      </c>
      <c r="S1017" s="10" t="str">
        <f t="shared" si="96"/>
        <v/>
      </c>
      <c r="T1017" s="17" t="str">
        <f t="shared" si="97"/>
        <v/>
      </c>
    </row>
    <row r="1018" spans="16:20" x14ac:dyDescent="0.3">
      <c r="P1018" s="18" t="str">
        <f t="shared" si="94"/>
        <v/>
      </c>
      <c r="R1018" s="15" t="str">
        <f t="shared" si="95"/>
        <v/>
      </c>
      <c r="S1018" s="10" t="str">
        <f t="shared" si="96"/>
        <v/>
      </c>
      <c r="T1018" s="17" t="str">
        <f t="shared" si="97"/>
        <v/>
      </c>
    </row>
    <row r="1019" spans="16:20" x14ac:dyDescent="0.3">
      <c r="P1019" s="18" t="str">
        <f t="shared" si="94"/>
        <v/>
      </c>
      <c r="R1019" s="15" t="str">
        <f t="shared" si="95"/>
        <v/>
      </c>
      <c r="S1019" s="10" t="str">
        <f t="shared" si="96"/>
        <v/>
      </c>
      <c r="T1019" s="17" t="str">
        <f t="shared" si="97"/>
        <v/>
      </c>
    </row>
    <row r="1020" spans="16:20" x14ac:dyDescent="0.3">
      <c r="P1020" s="18" t="str">
        <f t="shared" si="94"/>
        <v/>
      </c>
      <c r="R1020" s="15" t="str">
        <f t="shared" si="95"/>
        <v/>
      </c>
      <c r="S1020" s="10" t="str">
        <f t="shared" si="96"/>
        <v/>
      </c>
      <c r="T1020" s="17" t="str">
        <f t="shared" si="97"/>
        <v/>
      </c>
    </row>
    <row r="1021" spans="16:20" x14ac:dyDescent="0.3">
      <c r="P1021" s="18" t="str">
        <f t="shared" si="94"/>
        <v/>
      </c>
      <c r="R1021" s="15" t="str">
        <f t="shared" si="95"/>
        <v/>
      </c>
      <c r="S1021" s="10" t="str">
        <f t="shared" si="96"/>
        <v/>
      </c>
      <c r="T1021" s="17" t="str">
        <f t="shared" si="97"/>
        <v/>
      </c>
    </row>
    <row r="1022" spans="16:20" x14ac:dyDescent="0.3">
      <c r="P1022" s="18" t="str">
        <f t="shared" si="94"/>
        <v/>
      </c>
      <c r="R1022" s="15" t="str">
        <f t="shared" si="95"/>
        <v/>
      </c>
      <c r="S1022" s="10" t="str">
        <f t="shared" si="96"/>
        <v/>
      </c>
      <c r="T1022" s="17" t="str">
        <f t="shared" si="97"/>
        <v/>
      </c>
    </row>
    <row r="1023" spans="16:20" x14ac:dyDescent="0.3">
      <c r="P1023" s="18" t="str">
        <f t="shared" si="94"/>
        <v/>
      </c>
      <c r="R1023" s="15" t="str">
        <f t="shared" si="95"/>
        <v/>
      </c>
      <c r="S1023" s="10" t="str">
        <f t="shared" si="96"/>
        <v/>
      </c>
      <c r="T1023" s="17" t="str">
        <f t="shared" si="97"/>
        <v/>
      </c>
    </row>
    <row r="1024" spans="16:20" x14ac:dyDescent="0.3">
      <c r="P1024" s="18" t="str">
        <f t="shared" si="94"/>
        <v/>
      </c>
      <c r="R1024" s="15" t="str">
        <f t="shared" si="95"/>
        <v/>
      </c>
      <c r="S1024" s="10" t="str">
        <f t="shared" si="96"/>
        <v/>
      </c>
      <c r="T1024" s="17" t="str">
        <f t="shared" si="97"/>
        <v/>
      </c>
    </row>
    <row r="1025" spans="16:20" x14ac:dyDescent="0.3">
      <c r="P1025" s="18" t="str">
        <f t="shared" si="94"/>
        <v/>
      </c>
      <c r="R1025" s="15" t="str">
        <f t="shared" si="95"/>
        <v/>
      </c>
      <c r="S1025" s="10" t="str">
        <f t="shared" si="96"/>
        <v/>
      </c>
      <c r="T1025" s="17" t="str">
        <f t="shared" si="97"/>
        <v/>
      </c>
    </row>
    <row r="1026" spans="16:20" x14ac:dyDescent="0.3">
      <c r="P1026" s="18" t="str">
        <f t="shared" si="94"/>
        <v/>
      </c>
      <c r="R1026" s="15" t="str">
        <f t="shared" si="95"/>
        <v/>
      </c>
      <c r="S1026" s="10" t="str">
        <f t="shared" si="96"/>
        <v/>
      </c>
      <c r="T1026" s="17" t="str">
        <f t="shared" si="97"/>
        <v/>
      </c>
    </row>
    <row r="1027" spans="16:20" x14ac:dyDescent="0.3">
      <c r="P1027" s="18" t="str">
        <f t="shared" si="94"/>
        <v/>
      </c>
      <c r="R1027" s="15" t="str">
        <f t="shared" si="95"/>
        <v/>
      </c>
      <c r="S1027" s="10" t="str">
        <f t="shared" si="96"/>
        <v/>
      </c>
      <c r="T1027" s="17" t="str">
        <f t="shared" si="97"/>
        <v/>
      </c>
    </row>
    <row r="1028" spans="16:20" x14ac:dyDescent="0.3">
      <c r="P1028" s="18" t="str">
        <f t="shared" si="94"/>
        <v/>
      </c>
      <c r="R1028" s="15" t="str">
        <f t="shared" si="95"/>
        <v/>
      </c>
      <c r="S1028" s="10" t="str">
        <f t="shared" si="96"/>
        <v/>
      </c>
      <c r="T1028" s="17" t="str">
        <f t="shared" si="97"/>
        <v/>
      </c>
    </row>
    <row r="1029" spans="16:20" x14ac:dyDescent="0.3">
      <c r="P1029" s="18" t="str">
        <f t="shared" si="94"/>
        <v/>
      </c>
      <c r="R1029" s="15" t="str">
        <f t="shared" si="95"/>
        <v/>
      </c>
      <c r="S1029" s="10" t="str">
        <f t="shared" si="96"/>
        <v/>
      </c>
      <c r="T1029" s="17" t="str">
        <f t="shared" si="97"/>
        <v/>
      </c>
    </row>
    <row r="1030" spans="16:20" x14ac:dyDescent="0.3">
      <c r="P1030" s="18" t="str">
        <f t="shared" si="94"/>
        <v/>
      </c>
      <c r="R1030" s="15" t="str">
        <f t="shared" si="95"/>
        <v/>
      </c>
      <c r="S1030" s="10" t="str">
        <f t="shared" si="96"/>
        <v/>
      </c>
      <c r="T1030" s="17" t="str">
        <f t="shared" si="97"/>
        <v/>
      </c>
    </row>
    <row r="1031" spans="16:20" x14ac:dyDescent="0.3">
      <c r="P1031" s="18" t="str">
        <f t="shared" si="94"/>
        <v/>
      </c>
      <c r="R1031" s="15" t="str">
        <f t="shared" si="95"/>
        <v/>
      </c>
      <c r="S1031" s="10" t="str">
        <f t="shared" si="96"/>
        <v/>
      </c>
      <c r="T1031" s="17" t="str">
        <f t="shared" si="97"/>
        <v/>
      </c>
    </row>
    <row r="1032" spans="16:20" x14ac:dyDescent="0.3">
      <c r="P1032" s="18" t="str">
        <f t="shared" si="94"/>
        <v/>
      </c>
      <c r="R1032" s="15" t="str">
        <f t="shared" si="95"/>
        <v/>
      </c>
      <c r="S1032" s="10" t="str">
        <f t="shared" si="96"/>
        <v/>
      </c>
      <c r="T1032" s="17" t="str">
        <f t="shared" si="97"/>
        <v/>
      </c>
    </row>
    <row r="1033" spans="16:20" x14ac:dyDescent="0.3">
      <c r="P1033" s="18" t="str">
        <f t="shared" si="94"/>
        <v/>
      </c>
      <c r="R1033" s="15" t="str">
        <f t="shared" si="95"/>
        <v/>
      </c>
      <c r="S1033" s="10" t="str">
        <f t="shared" si="96"/>
        <v/>
      </c>
      <c r="T1033" s="17" t="str">
        <f t="shared" si="97"/>
        <v/>
      </c>
    </row>
    <row r="1034" spans="16:20" x14ac:dyDescent="0.3">
      <c r="P1034" s="18" t="str">
        <f t="shared" si="94"/>
        <v/>
      </c>
      <c r="R1034" s="15" t="str">
        <f t="shared" si="95"/>
        <v/>
      </c>
      <c r="S1034" s="10" t="str">
        <f t="shared" si="96"/>
        <v/>
      </c>
      <c r="T1034" s="17" t="str">
        <f t="shared" si="97"/>
        <v/>
      </c>
    </row>
    <row r="1035" spans="16:20" x14ac:dyDescent="0.3">
      <c r="P1035" s="18" t="str">
        <f t="shared" si="94"/>
        <v/>
      </c>
      <c r="R1035" s="15" t="str">
        <f t="shared" si="95"/>
        <v/>
      </c>
      <c r="S1035" s="10" t="str">
        <f t="shared" si="96"/>
        <v/>
      </c>
      <c r="T1035" s="17" t="str">
        <f t="shared" si="97"/>
        <v/>
      </c>
    </row>
    <row r="1036" spans="16:20" x14ac:dyDescent="0.3">
      <c r="P1036" s="18" t="str">
        <f t="shared" si="94"/>
        <v/>
      </c>
      <c r="R1036" s="15" t="str">
        <f t="shared" si="95"/>
        <v/>
      </c>
      <c r="S1036" s="10" t="str">
        <f t="shared" si="96"/>
        <v/>
      </c>
      <c r="T1036" s="17" t="str">
        <f t="shared" si="97"/>
        <v/>
      </c>
    </row>
    <row r="1037" spans="16:20" x14ac:dyDescent="0.3">
      <c r="P1037" s="18" t="str">
        <f t="shared" si="94"/>
        <v/>
      </c>
      <c r="R1037" s="15" t="str">
        <f t="shared" si="95"/>
        <v/>
      </c>
      <c r="S1037" s="10" t="str">
        <f t="shared" si="96"/>
        <v/>
      </c>
      <c r="T1037" s="17" t="str">
        <f t="shared" si="97"/>
        <v/>
      </c>
    </row>
    <row r="1038" spans="16:20" x14ac:dyDescent="0.3">
      <c r="P1038" s="18" t="str">
        <f t="shared" si="94"/>
        <v/>
      </c>
      <c r="R1038" s="15" t="str">
        <f t="shared" si="95"/>
        <v/>
      </c>
      <c r="S1038" s="10" t="str">
        <f t="shared" si="96"/>
        <v/>
      </c>
      <c r="T1038" s="17" t="str">
        <f t="shared" si="97"/>
        <v/>
      </c>
    </row>
    <row r="1039" spans="16:20" x14ac:dyDescent="0.3">
      <c r="P1039" s="18" t="str">
        <f t="shared" si="94"/>
        <v/>
      </c>
      <c r="R1039" s="15" t="str">
        <f t="shared" si="95"/>
        <v/>
      </c>
      <c r="S1039" s="10" t="str">
        <f t="shared" si="96"/>
        <v/>
      </c>
      <c r="T1039" s="17" t="str">
        <f t="shared" si="97"/>
        <v/>
      </c>
    </row>
    <row r="1040" spans="16:20" x14ac:dyDescent="0.3">
      <c r="P1040" s="18" t="str">
        <f t="shared" si="94"/>
        <v/>
      </c>
      <c r="R1040" s="15" t="str">
        <f t="shared" si="95"/>
        <v/>
      </c>
      <c r="S1040" s="10" t="str">
        <f t="shared" si="96"/>
        <v/>
      </c>
      <c r="T1040" s="17" t="str">
        <f t="shared" si="97"/>
        <v/>
      </c>
    </row>
    <row r="1041" spans="16:20" x14ac:dyDescent="0.3">
      <c r="P1041" s="18" t="str">
        <f t="shared" si="94"/>
        <v/>
      </c>
      <c r="R1041" s="15" t="str">
        <f t="shared" si="95"/>
        <v/>
      </c>
      <c r="S1041" s="10" t="str">
        <f t="shared" si="96"/>
        <v/>
      </c>
      <c r="T1041" s="17" t="str">
        <f t="shared" si="97"/>
        <v/>
      </c>
    </row>
    <row r="1042" spans="16:20" x14ac:dyDescent="0.3">
      <c r="P1042" s="18" t="str">
        <f t="shared" si="94"/>
        <v/>
      </c>
      <c r="R1042" s="15" t="str">
        <f t="shared" si="95"/>
        <v/>
      </c>
      <c r="S1042" s="10" t="str">
        <f t="shared" si="96"/>
        <v/>
      </c>
      <c r="T1042" s="17" t="str">
        <f t="shared" si="97"/>
        <v/>
      </c>
    </row>
    <row r="1043" spans="16:20" x14ac:dyDescent="0.3">
      <c r="P1043" s="18" t="str">
        <f t="shared" si="94"/>
        <v/>
      </c>
      <c r="R1043" s="15" t="str">
        <f t="shared" si="95"/>
        <v/>
      </c>
      <c r="S1043" s="10" t="str">
        <f t="shared" si="96"/>
        <v/>
      </c>
      <c r="T1043" s="17" t="str">
        <f t="shared" si="97"/>
        <v/>
      </c>
    </row>
    <row r="1044" spans="16:20" x14ac:dyDescent="0.3">
      <c r="P1044" s="18" t="str">
        <f t="shared" si="94"/>
        <v/>
      </c>
      <c r="R1044" s="15" t="str">
        <f t="shared" si="95"/>
        <v/>
      </c>
      <c r="S1044" s="10" t="str">
        <f t="shared" si="96"/>
        <v/>
      </c>
      <c r="T1044" s="17" t="str">
        <f t="shared" si="97"/>
        <v/>
      </c>
    </row>
    <row r="1045" spans="16:20" x14ac:dyDescent="0.3">
      <c r="P1045" s="18" t="str">
        <f t="shared" si="94"/>
        <v/>
      </c>
      <c r="R1045" s="15" t="str">
        <f t="shared" si="95"/>
        <v/>
      </c>
      <c r="S1045" s="10" t="str">
        <f t="shared" si="96"/>
        <v/>
      </c>
      <c r="T1045" s="17" t="str">
        <f t="shared" si="97"/>
        <v/>
      </c>
    </row>
    <row r="1046" spans="16:20" x14ac:dyDescent="0.3">
      <c r="P1046" s="18" t="str">
        <f t="shared" si="94"/>
        <v/>
      </c>
      <c r="R1046" s="15" t="str">
        <f t="shared" si="95"/>
        <v/>
      </c>
      <c r="S1046" s="10" t="str">
        <f t="shared" si="96"/>
        <v/>
      </c>
      <c r="T1046" s="17" t="str">
        <f t="shared" si="97"/>
        <v/>
      </c>
    </row>
    <row r="1047" spans="16:20" x14ac:dyDescent="0.3">
      <c r="P1047" s="18" t="str">
        <f t="shared" si="94"/>
        <v/>
      </c>
      <c r="R1047" s="15" t="str">
        <f t="shared" si="95"/>
        <v/>
      </c>
      <c r="S1047" s="10" t="str">
        <f t="shared" si="96"/>
        <v/>
      </c>
      <c r="T1047" s="17" t="str">
        <f t="shared" si="97"/>
        <v/>
      </c>
    </row>
    <row r="1048" spans="16:20" x14ac:dyDescent="0.3">
      <c r="P1048" s="18" t="str">
        <f t="shared" si="94"/>
        <v/>
      </c>
      <c r="R1048" s="15" t="str">
        <f t="shared" si="95"/>
        <v/>
      </c>
      <c r="S1048" s="10" t="str">
        <f t="shared" si="96"/>
        <v/>
      </c>
      <c r="T1048" s="17" t="str">
        <f t="shared" si="97"/>
        <v/>
      </c>
    </row>
    <row r="1049" spans="16:20" x14ac:dyDescent="0.3">
      <c r="P1049" s="18" t="str">
        <f t="shared" si="94"/>
        <v/>
      </c>
      <c r="R1049" s="15" t="str">
        <f t="shared" si="95"/>
        <v/>
      </c>
      <c r="S1049" s="10" t="str">
        <f t="shared" si="96"/>
        <v/>
      </c>
      <c r="T1049" s="17" t="str">
        <f t="shared" si="97"/>
        <v/>
      </c>
    </row>
    <row r="1050" spans="16:20" x14ac:dyDescent="0.3">
      <c r="P1050" s="18" t="str">
        <f t="shared" ref="P1050:P1113" si="98">IF(B1050&lt;&gt;"","PLUS","")</f>
        <v/>
      </c>
      <c r="R1050" s="15" t="str">
        <f t="shared" ref="R1050:R1098" si="99">IF(B1050&lt;&gt;"","is to be fined","")</f>
        <v/>
      </c>
      <c r="S1050" s="10" t="str">
        <f t="shared" ref="S1050:S1113" si="100">IF(N1050&lt;&gt;0,N1050*2,"")</f>
        <v/>
      </c>
      <c r="T1050" s="17" t="str">
        <f t="shared" ref="T1050:T1098" si="101">IF(B1050&lt;&gt;"","% of his match fee","")</f>
        <v/>
      </c>
    </row>
    <row r="1051" spans="16:20" x14ac:dyDescent="0.3">
      <c r="P1051" s="18" t="str">
        <f t="shared" si="98"/>
        <v/>
      </c>
      <c r="R1051" s="15" t="str">
        <f t="shared" si="99"/>
        <v/>
      </c>
      <c r="S1051" s="10" t="str">
        <f t="shared" si="100"/>
        <v/>
      </c>
      <c r="T1051" s="17" t="str">
        <f t="shared" si="101"/>
        <v/>
      </c>
    </row>
    <row r="1052" spans="16:20" x14ac:dyDescent="0.3">
      <c r="P1052" s="18" t="str">
        <f t="shared" si="98"/>
        <v/>
      </c>
      <c r="R1052" s="15" t="str">
        <f t="shared" si="99"/>
        <v/>
      </c>
      <c r="S1052" s="10" t="str">
        <f t="shared" si="100"/>
        <v/>
      </c>
      <c r="T1052" s="17" t="str">
        <f t="shared" si="101"/>
        <v/>
      </c>
    </row>
    <row r="1053" spans="16:20" x14ac:dyDescent="0.3">
      <c r="P1053" s="18" t="str">
        <f t="shared" si="98"/>
        <v/>
      </c>
      <c r="R1053" s="15" t="str">
        <f t="shared" si="99"/>
        <v/>
      </c>
      <c r="S1053" s="10" t="str">
        <f t="shared" si="100"/>
        <v/>
      </c>
      <c r="T1053" s="17" t="str">
        <f t="shared" si="101"/>
        <v/>
      </c>
    </row>
    <row r="1054" spans="16:20" x14ac:dyDescent="0.3">
      <c r="P1054" s="18" t="str">
        <f t="shared" si="98"/>
        <v/>
      </c>
      <c r="R1054" s="15" t="str">
        <f t="shared" si="99"/>
        <v/>
      </c>
      <c r="S1054" s="10" t="str">
        <f t="shared" si="100"/>
        <v/>
      </c>
      <c r="T1054" s="17" t="str">
        <f t="shared" si="101"/>
        <v/>
      </c>
    </row>
    <row r="1055" spans="16:20" x14ac:dyDescent="0.3">
      <c r="P1055" s="18" t="str">
        <f t="shared" si="98"/>
        <v/>
      </c>
      <c r="R1055" s="15" t="str">
        <f t="shared" si="99"/>
        <v/>
      </c>
      <c r="S1055" s="10" t="str">
        <f t="shared" si="100"/>
        <v/>
      </c>
      <c r="T1055" s="17" t="str">
        <f t="shared" si="101"/>
        <v/>
      </c>
    </row>
    <row r="1056" spans="16:20" x14ac:dyDescent="0.3">
      <c r="P1056" s="18" t="str">
        <f t="shared" si="98"/>
        <v/>
      </c>
      <c r="R1056" s="15" t="str">
        <f t="shared" si="99"/>
        <v/>
      </c>
      <c r="S1056" s="10" t="str">
        <f t="shared" si="100"/>
        <v/>
      </c>
      <c r="T1056" s="17" t="str">
        <f t="shared" si="101"/>
        <v/>
      </c>
    </row>
    <row r="1057" spans="16:20" x14ac:dyDescent="0.3">
      <c r="P1057" s="18" t="str">
        <f t="shared" si="98"/>
        <v/>
      </c>
      <c r="R1057" s="15" t="str">
        <f t="shared" si="99"/>
        <v/>
      </c>
      <c r="S1057" s="10" t="str">
        <f t="shared" si="100"/>
        <v/>
      </c>
      <c r="T1057" s="17" t="str">
        <f t="shared" si="101"/>
        <v/>
      </c>
    </row>
    <row r="1058" spans="16:20" x14ac:dyDescent="0.3">
      <c r="P1058" s="18" t="str">
        <f t="shared" si="98"/>
        <v/>
      </c>
      <c r="R1058" s="15" t="str">
        <f t="shared" si="99"/>
        <v/>
      </c>
      <c r="S1058" s="10" t="str">
        <f t="shared" si="100"/>
        <v/>
      </c>
      <c r="T1058" s="17" t="str">
        <f t="shared" si="101"/>
        <v/>
      </c>
    </row>
    <row r="1059" spans="16:20" x14ac:dyDescent="0.3">
      <c r="P1059" s="18" t="str">
        <f t="shared" si="98"/>
        <v/>
      </c>
      <c r="R1059" s="15" t="str">
        <f t="shared" si="99"/>
        <v/>
      </c>
      <c r="S1059" s="10" t="str">
        <f t="shared" si="100"/>
        <v/>
      </c>
      <c r="T1059" s="17" t="str">
        <f t="shared" si="101"/>
        <v/>
      </c>
    </row>
    <row r="1060" spans="16:20" x14ac:dyDescent="0.3">
      <c r="P1060" s="18" t="str">
        <f t="shared" si="98"/>
        <v/>
      </c>
      <c r="R1060" s="15" t="str">
        <f t="shared" si="99"/>
        <v/>
      </c>
      <c r="S1060" s="10" t="str">
        <f t="shared" si="100"/>
        <v/>
      </c>
      <c r="T1060" s="17" t="str">
        <f t="shared" si="101"/>
        <v/>
      </c>
    </row>
    <row r="1061" spans="16:20" x14ac:dyDescent="0.3">
      <c r="P1061" s="18" t="str">
        <f t="shared" si="98"/>
        <v/>
      </c>
      <c r="R1061" s="15" t="str">
        <f t="shared" si="99"/>
        <v/>
      </c>
      <c r="S1061" s="10" t="str">
        <f t="shared" si="100"/>
        <v/>
      </c>
      <c r="T1061" s="17" t="str">
        <f t="shared" si="101"/>
        <v/>
      </c>
    </row>
    <row r="1062" spans="16:20" x14ac:dyDescent="0.3">
      <c r="P1062" s="18" t="str">
        <f t="shared" si="98"/>
        <v/>
      </c>
      <c r="R1062" s="15" t="str">
        <f t="shared" si="99"/>
        <v/>
      </c>
      <c r="S1062" s="10" t="str">
        <f t="shared" si="100"/>
        <v/>
      </c>
      <c r="T1062" s="17" t="str">
        <f t="shared" si="101"/>
        <v/>
      </c>
    </row>
    <row r="1063" spans="16:20" x14ac:dyDescent="0.3">
      <c r="P1063" s="18" t="str">
        <f t="shared" si="98"/>
        <v/>
      </c>
      <c r="R1063" s="15" t="str">
        <f t="shared" si="99"/>
        <v/>
      </c>
      <c r="S1063" s="10" t="str">
        <f t="shared" si="100"/>
        <v/>
      </c>
      <c r="T1063" s="17" t="str">
        <f t="shared" si="101"/>
        <v/>
      </c>
    </row>
    <row r="1064" spans="16:20" x14ac:dyDescent="0.3">
      <c r="P1064" s="18" t="str">
        <f t="shared" si="98"/>
        <v/>
      </c>
      <c r="R1064" s="15" t="str">
        <f t="shared" si="99"/>
        <v/>
      </c>
      <c r="S1064" s="10" t="str">
        <f t="shared" si="100"/>
        <v/>
      </c>
      <c r="T1064" s="17" t="str">
        <f t="shared" si="101"/>
        <v/>
      </c>
    </row>
    <row r="1065" spans="16:20" x14ac:dyDescent="0.3">
      <c r="P1065" s="18" t="str">
        <f t="shared" si="98"/>
        <v/>
      </c>
      <c r="R1065" s="15" t="str">
        <f t="shared" si="99"/>
        <v/>
      </c>
      <c r="S1065" s="10" t="str">
        <f t="shared" si="100"/>
        <v/>
      </c>
      <c r="T1065" s="17" t="str">
        <f t="shared" si="101"/>
        <v/>
      </c>
    </row>
    <row r="1066" spans="16:20" x14ac:dyDescent="0.3">
      <c r="P1066" s="18" t="str">
        <f t="shared" si="98"/>
        <v/>
      </c>
      <c r="R1066" s="15" t="str">
        <f t="shared" si="99"/>
        <v/>
      </c>
      <c r="S1066" s="10" t="str">
        <f t="shared" si="100"/>
        <v/>
      </c>
      <c r="T1066" s="17" t="str">
        <f t="shared" si="101"/>
        <v/>
      </c>
    </row>
    <row r="1067" spans="16:20" x14ac:dyDescent="0.3">
      <c r="P1067" s="18" t="str">
        <f t="shared" si="98"/>
        <v/>
      </c>
      <c r="R1067" s="15" t="str">
        <f t="shared" si="99"/>
        <v/>
      </c>
      <c r="S1067" s="10" t="str">
        <f t="shared" si="100"/>
        <v/>
      </c>
      <c r="T1067" s="17" t="str">
        <f t="shared" si="101"/>
        <v/>
      </c>
    </row>
    <row r="1068" spans="16:20" x14ac:dyDescent="0.3">
      <c r="P1068" s="18" t="str">
        <f t="shared" si="98"/>
        <v/>
      </c>
      <c r="R1068" s="15" t="str">
        <f t="shared" si="99"/>
        <v/>
      </c>
      <c r="S1068" s="10" t="str">
        <f t="shared" si="100"/>
        <v/>
      </c>
      <c r="T1068" s="17" t="str">
        <f t="shared" si="101"/>
        <v/>
      </c>
    </row>
    <row r="1069" spans="16:20" x14ac:dyDescent="0.3">
      <c r="P1069" s="18" t="str">
        <f t="shared" si="98"/>
        <v/>
      </c>
      <c r="R1069" s="15" t="str">
        <f t="shared" si="99"/>
        <v/>
      </c>
      <c r="S1069" s="10" t="str">
        <f t="shared" si="100"/>
        <v/>
      </c>
      <c r="T1069" s="17" t="str">
        <f t="shared" si="101"/>
        <v/>
      </c>
    </row>
    <row r="1070" spans="16:20" x14ac:dyDescent="0.3">
      <c r="P1070" s="18" t="str">
        <f t="shared" si="98"/>
        <v/>
      </c>
      <c r="R1070" s="15" t="str">
        <f t="shared" si="99"/>
        <v/>
      </c>
      <c r="S1070" s="10" t="str">
        <f t="shared" si="100"/>
        <v/>
      </c>
      <c r="T1070" s="17" t="str">
        <f t="shared" si="101"/>
        <v/>
      </c>
    </row>
    <row r="1071" spans="16:20" x14ac:dyDescent="0.3">
      <c r="P1071" s="18" t="str">
        <f t="shared" si="98"/>
        <v/>
      </c>
      <c r="R1071" s="15" t="str">
        <f t="shared" si="99"/>
        <v/>
      </c>
      <c r="S1071" s="10" t="str">
        <f t="shared" si="100"/>
        <v/>
      </c>
      <c r="T1071" s="17" t="str">
        <f t="shared" si="101"/>
        <v/>
      </c>
    </row>
    <row r="1072" spans="16:20" x14ac:dyDescent="0.3">
      <c r="P1072" s="18" t="str">
        <f t="shared" si="98"/>
        <v/>
      </c>
      <c r="R1072" s="15" t="str">
        <f t="shared" si="99"/>
        <v/>
      </c>
      <c r="S1072" s="10" t="str">
        <f t="shared" si="100"/>
        <v/>
      </c>
      <c r="T1072" s="17" t="str">
        <f t="shared" si="101"/>
        <v/>
      </c>
    </row>
    <row r="1073" spans="16:20" x14ac:dyDescent="0.3">
      <c r="P1073" s="18" t="str">
        <f t="shared" si="98"/>
        <v/>
      </c>
      <c r="R1073" s="15" t="str">
        <f t="shared" si="99"/>
        <v/>
      </c>
      <c r="S1073" s="10" t="str">
        <f t="shared" si="100"/>
        <v/>
      </c>
      <c r="T1073" s="17" t="str">
        <f t="shared" si="101"/>
        <v/>
      </c>
    </row>
    <row r="1074" spans="16:20" x14ac:dyDescent="0.3">
      <c r="P1074" s="18" t="str">
        <f t="shared" si="98"/>
        <v/>
      </c>
      <c r="R1074" s="15" t="str">
        <f t="shared" si="99"/>
        <v/>
      </c>
      <c r="S1074" s="10" t="str">
        <f t="shared" si="100"/>
        <v/>
      </c>
      <c r="T1074" s="17" t="str">
        <f t="shared" si="101"/>
        <v/>
      </c>
    </row>
    <row r="1075" spans="16:20" x14ac:dyDescent="0.3">
      <c r="P1075" s="18" t="str">
        <f t="shared" si="98"/>
        <v/>
      </c>
      <c r="R1075" s="15" t="str">
        <f t="shared" si="99"/>
        <v/>
      </c>
      <c r="S1075" s="10" t="str">
        <f t="shared" si="100"/>
        <v/>
      </c>
      <c r="T1075" s="17" t="str">
        <f t="shared" si="101"/>
        <v/>
      </c>
    </row>
    <row r="1076" spans="16:20" x14ac:dyDescent="0.3">
      <c r="P1076" s="18" t="str">
        <f t="shared" si="98"/>
        <v/>
      </c>
      <c r="R1076" s="15" t="str">
        <f t="shared" si="99"/>
        <v/>
      </c>
      <c r="S1076" s="10" t="str">
        <f t="shared" si="100"/>
        <v/>
      </c>
      <c r="T1076" s="17" t="str">
        <f t="shared" si="101"/>
        <v/>
      </c>
    </row>
    <row r="1077" spans="16:20" x14ac:dyDescent="0.3">
      <c r="P1077" s="18" t="str">
        <f t="shared" si="98"/>
        <v/>
      </c>
      <c r="R1077" s="15" t="str">
        <f t="shared" si="99"/>
        <v/>
      </c>
      <c r="S1077" s="10" t="str">
        <f t="shared" si="100"/>
        <v/>
      </c>
      <c r="T1077" s="17" t="str">
        <f t="shared" si="101"/>
        <v/>
      </c>
    </row>
    <row r="1078" spans="16:20" x14ac:dyDescent="0.3">
      <c r="P1078" s="18" t="str">
        <f t="shared" si="98"/>
        <v/>
      </c>
      <c r="R1078" s="15" t="str">
        <f t="shared" si="99"/>
        <v/>
      </c>
      <c r="S1078" s="10" t="str">
        <f t="shared" si="100"/>
        <v/>
      </c>
      <c r="T1078" s="17" t="str">
        <f t="shared" si="101"/>
        <v/>
      </c>
    </row>
    <row r="1079" spans="16:20" x14ac:dyDescent="0.3">
      <c r="P1079" s="18" t="str">
        <f t="shared" si="98"/>
        <v/>
      </c>
      <c r="R1079" s="15" t="str">
        <f t="shared" si="99"/>
        <v/>
      </c>
      <c r="S1079" s="10" t="str">
        <f t="shared" si="100"/>
        <v/>
      </c>
      <c r="T1079" s="17" t="str">
        <f t="shared" si="101"/>
        <v/>
      </c>
    </row>
    <row r="1080" spans="16:20" x14ac:dyDescent="0.3">
      <c r="P1080" s="18" t="str">
        <f t="shared" si="98"/>
        <v/>
      </c>
      <c r="R1080" s="15" t="str">
        <f t="shared" si="99"/>
        <v/>
      </c>
      <c r="S1080" s="10" t="str">
        <f t="shared" si="100"/>
        <v/>
      </c>
      <c r="T1080" s="17" t="str">
        <f t="shared" si="101"/>
        <v/>
      </c>
    </row>
    <row r="1081" spans="16:20" x14ac:dyDescent="0.3">
      <c r="P1081" s="18" t="str">
        <f t="shared" si="98"/>
        <v/>
      </c>
      <c r="R1081" s="15" t="str">
        <f t="shared" si="99"/>
        <v/>
      </c>
      <c r="S1081" s="10" t="str">
        <f t="shared" si="100"/>
        <v/>
      </c>
      <c r="T1081" s="17" t="str">
        <f t="shared" si="101"/>
        <v/>
      </c>
    </row>
    <row r="1082" spans="16:20" x14ac:dyDescent="0.3">
      <c r="P1082" s="18" t="str">
        <f t="shared" si="98"/>
        <v/>
      </c>
      <c r="R1082" s="15" t="str">
        <f t="shared" si="99"/>
        <v/>
      </c>
      <c r="S1082" s="10" t="str">
        <f t="shared" si="100"/>
        <v/>
      </c>
      <c r="T1082" s="17" t="str">
        <f t="shared" si="101"/>
        <v/>
      </c>
    </row>
    <row r="1083" spans="16:20" x14ac:dyDescent="0.3">
      <c r="P1083" s="18" t="str">
        <f t="shared" si="98"/>
        <v/>
      </c>
      <c r="R1083" s="15" t="str">
        <f t="shared" si="99"/>
        <v/>
      </c>
      <c r="S1083" s="10" t="str">
        <f t="shared" si="100"/>
        <v/>
      </c>
      <c r="T1083" s="17" t="str">
        <f t="shared" si="101"/>
        <v/>
      </c>
    </row>
    <row r="1084" spans="16:20" x14ac:dyDescent="0.3">
      <c r="P1084" s="18" t="str">
        <f t="shared" si="98"/>
        <v/>
      </c>
      <c r="R1084" s="15" t="str">
        <f t="shared" si="99"/>
        <v/>
      </c>
      <c r="S1084" s="10" t="str">
        <f t="shared" si="100"/>
        <v/>
      </c>
      <c r="T1084" s="17" t="str">
        <f t="shared" si="101"/>
        <v/>
      </c>
    </row>
    <row r="1085" spans="16:20" x14ac:dyDescent="0.3">
      <c r="P1085" s="18" t="str">
        <f t="shared" si="98"/>
        <v/>
      </c>
      <c r="R1085" s="15" t="str">
        <f t="shared" si="99"/>
        <v/>
      </c>
      <c r="S1085" s="10" t="str">
        <f t="shared" si="100"/>
        <v/>
      </c>
      <c r="T1085" s="17" t="str">
        <f t="shared" si="101"/>
        <v/>
      </c>
    </row>
    <row r="1086" spans="16:20" x14ac:dyDescent="0.3">
      <c r="P1086" s="18" t="str">
        <f t="shared" si="98"/>
        <v/>
      </c>
      <c r="R1086" s="15" t="str">
        <f t="shared" si="99"/>
        <v/>
      </c>
      <c r="S1086" s="10" t="str">
        <f t="shared" si="100"/>
        <v/>
      </c>
      <c r="T1086" s="17" t="str">
        <f t="shared" si="101"/>
        <v/>
      </c>
    </row>
    <row r="1087" spans="16:20" x14ac:dyDescent="0.3">
      <c r="P1087" s="18" t="str">
        <f t="shared" si="98"/>
        <v/>
      </c>
      <c r="R1087" s="15" t="str">
        <f t="shared" si="99"/>
        <v/>
      </c>
      <c r="S1087" s="10" t="str">
        <f t="shared" si="100"/>
        <v/>
      </c>
      <c r="T1087" s="17" t="str">
        <f t="shared" si="101"/>
        <v/>
      </c>
    </row>
    <row r="1088" spans="16:20" x14ac:dyDescent="0.3">
      <c r="P1088" s="18" t="str">
        <f t="shared" si="98"/>
        <v/>
      </c>
      <c r="R1088" s="15" t="str">
        <f t="shared" si="99"/>
        <v/>
      </c>
      <c r="S1088" s="10" t="str">
        <f t="shared" si="100"/>
        <v/>
      </c>
      <c r="T1088" s="17" t="str">
        <f t="shared" si="101"/>
        <v/>
      </c>
    </row>
    <row r="1089" spans="16:20" x14ac:dyDescent="0.3">
      <c r="P1089" s="18" t="str">
        <f t="shared" si="98"/>
        <v/>
      </c>
      <c r="R1089" s="15" t="str">
        <f t="shared" si="99"/>
        <v/>
      </c>
      <c r="S1089" s="10" t="str">
        <f t="shared" si="100"/>
        <v/>
      </c>
      <c r="T1089" s="17" t="str">
        <f t="shared" si="101"/>
        <v/>
      </c>
    </row>
    <row r="1090" spans="16:20" x14ac:dyDescent="0.3">
      <c r="P1090" s="18" t="str">
        <f t="shared" si="98"/>
        <v/>
      </c>
      <c r="R1090" s="15" t="str">
        <f t="shared" si="99"/>
        <v/>
      </c>
      <c r="S1090" s="10" t="str">
        <f t="shared" si="100"/>
        <v/>
      </c>
      <c r="T1090" s="17" t="str">
        <f t="shared" si="101"/>
        <v/>
      </c>
    </row>
    <row r="1091" spans="16:20" x14ac:dyDescent="0.3">
      <c r="P1091" s="18" t="str">
        <f t="shared" si="98"/>
        <v/>
      </c>
      <c r="R1091" s="15" t="str">
        <f t="shared" si="99"/>
        <v/>
      </c>
      <c r="S1091" s="10" t="str">
        <f t="shared" si="100"/>
        <v/>
      </c>
      <c r="T1091" s="17" t="str">
        <f t="shared" si="101"/>
        <v/>
      </c>
    </row>
    <row r="1092" spans="16:20" x14ac:dyDescent="0.3">
      <c r="P1092" s="18" t="str">
        <f t="shared" si="98"/>
        <v/>
      </c>
      <c r="R1092" s="15" t="str">
        <f t="shared" si="99"/>
        <v/>
      </c>
      <c r="S1092" s="10" t="str">
        <f t="shared" si="100"/>
        <v/>
      </c>
      <c r="T1092" s="17" t="str">
        <f t="shared" si="101"/>
        <v/>
      </c>
    </row>
    <row r="1093" spans="16:20" x14ac:dyDescent="0.3">
      <c r="P1093" s="18" t="str">
        <f t="shared" si="98"/>
        <v/>
      </c>
      <c r="R1093" s="15" t="str">
        <f t="shared" si="99"/>
        <v/>
      </c>
      <c r="S1093" s="10" t="str">
        <f t="shared" si="100"/>
        <v/>
      </c>
      <c r="T1093" s="17" t="str">
        <f t="shared" si="101"/>
        <v/>
      </c>
    </row>
    <row r="1094" spans="16:20" x14ac:dyDescent="0.3">
      <c r="P1094" s="18" t="str">
        <f t="shared" si="98"/>
        <v/>
      </c>
      <c r="R1094" s="15" t="str">
        <f t="shared" si="99"/>
        <v/>
      </c>
      <c r="S1094" s="10" t="str">
        <f t="shared" si="100"/>
        <v/>
      </c>
      <c r="T1094" s="17" t="str">
        <f t="shared" si="101"/>
        <v/>
      </c>
    </row>
    <row r="1095" spans="16:20" x14ac:dyDescent="0.3">
      <c r="P1095" s="18" t="str">
        <f t="shared" si="98"/>
        <v/>
      </c>
      <c r="R1095" s="15" t="str">
        <f t="shared" si="99"/>
        <v/>
      </c>
      <c r="S1095" s="10" t="str">
        <f t="shared" si="100"/>
        <v/>
      </c>
      <c r="T1095" s="17" t="str">
        <f t="shared" si="101"/>
        <v/>
      </c>
    </row>
    <row r="1096" spans="16:20" x14ac:dyDescent="0.3">
      <c r="P1096" s="18" t="str">
        <f t="shared" si="98"/>
        <v/>
      </c>
      <c r="R1096" s="15" t="str">
        <f t="shared" si="99"/>
        <v/>
      </c>
      <c r="S1096" s="10" t="str">
        <f t="shared" si="100"/>
        <v/>
      </c>
      <c r="T1096" s="17" t="str">
        <f t="shared" si="101"/>
        <v/>
      </c>
    </row>
    <row r="1097" spans="16:20" x14ac:dyDescent="0.3">
      <c r="P1097" s="18" t="str">
        <f t="shared" si="98"/>
        <v/>
      </c>
      <c r="R1097" s="15" t="str">
        <f t="shared" si="99"/>
        <v/>
      </c>
      <c r="S1097" s="10" t="str">
        <f t="shared" si="100"/>
        <v/>
      </c>
      <c r="T1097" s="17" t="str">
        <f t="shared" si="101"/>
        <v/>
      </c>
    </row>
    <row r="1098" spans="16:20" x14ac:dyDescent="0.3">
      <c r="P1098" s="18" t="str">
        <f t="shared" si="98"/>
        <v/>
      </c>
      <c r="R1098" s="15" t="str">
        <f t="shared" si="99"/>
        <v/>
      </c>
      <c r="S1098" s="10" t="str">
        <f t="shared" si="100"/>
        <v/>
      </c>
      <c r="T1098" s="17" t="str">
        <f t="shared" si="101"/>
        <v/>
      </c>
    </row>
    <row r="1099" spans="16:20" x14ac:dyDescent="0.3">
      <c r="P1099" s="18" t="str">
        <f t="shared" si="98"/>
        <v/>
      </c>
      <c r="S1099" s="10" t="str">
        <f t="shared" si="100"/>
        <v/>
      </c>
    </row>
    <row r="1100" spans="16:20" x14ac:dyDescent="0.3">
      <c r="P1100" s="18" t="str">
        <f t="shared" si="98"/>
        <v/>
      </c>
      <c r="S1100" s="10" t="str">
        <f t="shared" si="100"/>
        <v/>
      </c>
    </row>
    <row r="1101" spans="16:20" x14ac:dyDescent="0.3">
      <c r="P1101" s="18" t="str">
        <f t="shared" si="98"/>
        <v/>
      </c>
      <c r="S1101" s="10" t="str">
        <f t="shared" si="100"/>
        <v/>
      </c>
    </row>
    <row r="1102" spans="16:20" x14ac:dyDescent="0.3">
      <c r="P1102" s="18" t="str">
        <f t="shared" si="98"/>
        <v/>
      </c>
      <c r="S1102" s="10" t="str">
        <f t="shared" si="100"/>
        <v/>
      </c>
    </row>
    <row r="1103" spans="16:20" x14ac:dyDescent="0.3">
      <c r="P1103" s="18" t="str">
        <f t="shared" si="98"/>
        <v/>
      </c>
      <c r="S1103" s="10" t="str">
        <f t="shared" si="100"/>
        <v/>
      </c>
    </row>
    <row r="1104" spans="16:20" x14ac:dyDescent="0.3">
      <c r="P1104" s="18" t="str">
        <f t="shared" si="98"/>
        <v/>
      </c>
      <c r="S1104" s="10" t="str">
        <f t="shared" si="100"/>
        <v/>
      </c>
    </row>
    <row r="1105" spans="16:19" x14ac:dyDescent="0.3">
      <c r="P1105" s="18" t="str">
        <f t="shared" si="98"/>
        <v/>
      </c>
      <c r="S1105" s="10" t="str">
        <f t="shared" si="100"/>
        <v/>
      </c>
    </row>
    <row r="1106" spans="16:19" x14ac:dyDescent="0.3">
      <c r="P1106" s="18" t="str">
        <f t="shared" si="98"/>
        <v/>
      </c>
      <c r="S1106" s="10" t="str">
        <f t="shared" si="100"/>
        <v/>
      </c>
    </row>
    <row r="1107" spans="16:19" x14ac:dyDescent="0.3">
      <c r="P1107" s="18" t="str">
        <f t="shared" si="98"/>
        <v/>
      </c>
      <c r="S1107" s="10" t="str">
        <f t="shared" si="100"/>
        <v/>
      </c>
    </row>
    <row r="1108" spans="16:19" x14ac:dyDescent="0.3">
      <c r="P1108" s="18" t="str">
        <f t="shared" si="98"/>
        <v/>
      </c>
      <c r="S1108" s="10" t="str">
        <f t="shared" si="100"/>
        <v/>
      </c>
    </row>
    <row r="1109" spans="16:19" x14ac:dyDescent="0.3">
      <c r="P1109" s="18" t="str">
        <f t="shared" si="98"/>
        <v/>
      </c>
      <c r="S1109" s="10" t="str">
        <f t="shared" si="100"/>
        <v/>
      </c>
    </row>
    <row r="1110" spans="16:19" x14ac:dyDescent="0.3">
      <c r="P1110" s="18" t="str">
        <f t="shared" si="98"/>
        <v/>
      </c>
      <c r="S1110" s="10" t="str">
        <f t="shared" si="100"/>
        <v/>
      </c>
    </row>
    <row r="1111" spans="16:19" x14ac:dyDescent="0.3">
      <c r="P1111" s="18" t="str">
        <f t="shared" si="98"/>
        <v/>
      </c>
      <c r="S1111" s="10" t="str">
        <f t="shared" si="100"/>
        <v/>
      </c>
    </row>
    <row r="1112" spans="16:19" x14ac:dyDescent="0.3">
      <c r="P1112" s="18" t="str">
        <f t="shared" si="98"/>
        <v/>
      </c>
      <c r="S1112" s="10" t="str">
        <f t="shared" si="100"/>
        <v/>
      </c>
    </row>
    <row r="1113" spans="16:19" x14ac:dyDescent="0.3">
      <c r="P1113" s="18" t="str">
        <f t="shared" si="98"/>
        <v/>
      </c>
      <c r="S1113" s="10" t="str">
        <f t="shared" si="100"/>
        <v/>
      </c>
    </row>
    <row r="1114" spans="16:19" x14ac:dyDescent="0.3">
      <c r="P1114" s="18" t="str">
        <f t="shared" ref="P1114:P1169" si="102">IF(B1114&lt;&gt;"","PLUS","")</f>
        <v/>
      </c>
      <c r="S1114" s="10" t="str">
        <f t="shared" ref="S1114:S1170" si="103">IF(N1114&lt;&gt;0,N1114*2,"")</f>
        <v/>
      </c>
    </row>
    <row r="1115" spans="16:19" x14ac:dyDescent="0.3">
      <c r="P1115" s="18" t="str">
        <f t="shared" si="102"/>
        <v/>
      </c>
      <c r="S1115" s="10" t="str">
        <f t="shared" si="103"/>
        <v/>
      </c>
    </row>
    <row r="1116" spans="16:19" x14ac:dyDescent="0.3">
      <c r="P1116" s="18" t="str">
        <f t="shared" si="102"/>
        <v/>
      </c>
      <c r="S1116" s="10" t="str">
        <f t="shared" si="103"/>
        <v/>
      </c>
    </row>
    <row r="1117" spans="16:19" x14ac:dyDescent="0.3">
      <c r="P1117" s="18" t="str">
        <f t="shared" si="102"/>
        <v/>
      </c>
      <c r="S1117" s="10" t="str">
        <f t="shared" si="103"/>
        <v/>
      </c>
    </row>
    <row r="1118" spans="16:19" x14ac:dyDescent="0.3">
      <c r="P1118" s="18" t="str">
        <f t="shared" si="102"/>
        <v/>
      </c>
      <c r="S1118" s="10" t="str">
        <f t="shared" si="103"/>
        <v/>
      </c>
    </row>
    <row r="1119" spans="16:19" x14ac:dyDescent="0.3">
      <c r="P1119" s="18" t="str">
        <f t="shared" si="102"/>
        <v/>
      </c>
      <c r="S1119" s="10" t="str">
        <f t="shared" si="103"/>
        <v/>
      </c>
    </row>
    <row r="1120" spans="16:19" x14ac:dyDescent="0.3">
      <c r="P1120" s="18" t="str">
        <f t="shared" si="102"/>
        <v/>
      </c>
      <c r="S1120" s="10" t="str">
        <f t="shared" si="103"/>
        <v/>
      </c>
    </row>
    <row r="1121" spans="16:19" x14ac:dyDescent="0.3">
      <c r="P1121" s="18" t="str">
        <f t="shared" si="102"/>
        <v/>
      </c>
      <c r="S1121" s="10" t="str">
        <f t="shared" si="103"/>
        <v/>
      </c>
    </row>
    <row r="1122" spans="16:19" x14ac:dyDescent="0.3">
      <c r="P1122" s="18" t="str">
        <f t="shared" si="102"/>
        <v/>
      </c>
      <c r="S1122" s="10" t="str">
        <f t="shared" si="103"/>
        <v/>
      </c>
    </row>
    <row r="1123" spans="16:19" x14ac:dyDescent="0.3">
      <c r="P1123" s="18" t="str">
        <f t="shared" si="102"/>
        <v/>
      </c>
      <c r="S1123" s="10" t="str">
        <f t="shared" si="103"/>
        <v/>
      </c>
    </row>
    <row r="1124" spans="16:19" x14ac:dyDescent="0.3">
      <c r="P1124" s="18" t="str">
        <f t="shared" si="102"/>
        <v/>
      </c>
      <c r="S1124" s="10" t="str">
        <f t="shared" si="103"/>
        <v/>
      </c>
    </row>
    <row r="1125" spans="16:19" x14ac:dyDescent="0.3">
      <c r="P1125" s="18" t="str">
        <f t="shared" si="102"/>
        <v/>
      </c>
      <c r="S1125" s="10" t="str">
        <f t="shared" si="103"/>
        <v/>
      </c>
    </row>
    <row r="1126" spans="16:19" x14ac:dyDescent="0.3">
      <c r="P1126" s="18" t="str">
        <f t="shared" si="102"/>
        <v/>
      </c>
      <c r="S1126" s="10" t="str">
        <f t="shared" si="103"/>
        <v/>
      </c>
    </row>
    <row r="1127" spans="16:19" x14ac:dyDescent="0.3">
      <c r="P1127" s="18" t="str">
        <f t="shared" si="102"/>
        <v/>
      </c>
      <c r="S1127" s="10" t="str">
        <f t="shared" si="103"/>
        <v/>
      </c>
    </row>
    <row r="1128" spans="16:19" x14ac:dyDescent="0.3">
      <c r="P1128" s="18" t="str">
        <f t="shared" si="102"/>
        <v/>
      </c>
      <c r="S1128" s="10" t="str">
        <f t="shared" si="103"/>
        <v/>
      </c>
    </row>
    <row r="1129" spans="16:19" x14ac:dyDescent="0.3">
      <c r="P1129" s="18" t="str">
        <f t="shared" si="102"/>
        <v/>
      </c>
      <c r="S1129" s="10" t="str">
        <f t="shared" si="103"/>
        <v/>
      </c>
    </row>
    <row r="1130" spans="16:19" x14ac:dyDescent="0.3">
      <c r="P1130" s="18" t="str">
        <f t="shared" si="102"/>
        <v/>
      </c>
      <c r="S1130" s="10" t="str">
        <f t="shared" si="103"/>
        <v/>
      </c>
    </row>
    <row r="1131" spans="16:19" x14ac:dyDescent="0.3">
      <c r="P1131" s="18" t="str">
        <f t="shared" si="102"/>
        <v/>
      </c>
      <c r="S1131" s="10" t="str">
        <f t="shared" si="103"/>
        <v/>
      </c>
    </row>
    <row r="1132" spans="16:19" x14ac:dyDescent="0.3">
      <c r="P1132" s="18" t="str">
        <f t="shared" si="102"/>
        <v/>
      </c>
      <c r="S1132" s="10" t="str">
        <f t="shared" si="103"/>
        <v/>
      </c>
    </row>
    <row r="1133" spans="16:19" x14ac:dyDescent="0.3">
      <c r="P1133" s="18" t="str">
        <f t="shared" si="102"/>
        <v/>
      </c>
      <c r="S1133" s="10" t="str">
        <f t="shared" si="103"/>
        <v/>
      </c>
    </row>
    <row r="1134" spans="16:19" x14ac:dyDescent="0.3">
      <c r="P1134" s="18" t="str">
        <f t="shared" si="102"/>
        <v/>
      </c>
      <c r="S1134" s="10" t="str">
        <f t="shared" si="103"/>
        <v/>
      </c>
    </row>
    <row r="1135" spans="16:19" x14ac:dyDescent="0.3">
      <c r="P1135" s="18" t="str">
        <f t="shared" si="102"/>
        <v/>
      </c>
      <c r="S1135" s="10" t="str">
        <f t="shared" si="103"/>
        <v/>
      </c>
    </row>
    <row r="1136" spans="16:19" x14ac:dyDescent="0.3">
      <c r="P1136" s="18" t="str">
        <f t="shared" si="102"/>
        <v/>
      </c>
      <c r="S1136" s="10" t="str">
        <f t="shared" si="103"/>
        <v/>
      </c>
    </row>
    <row r="1137" spans="16:19" x14ac:dyDescent="0.3">
      <c r="P1137" s="18" t="str">
        <f t="shared" si="102"/>
        <v/>
      </c>
      <c r="S1137" s="10" t="str">
        <f t="shared" si="103"/>
        <v/>
      </c>
    </row>
    <row r="1138" spans="16:19" x14ac:dyDescent="0.3">
      <c r="P1138" s="18" t="str">
        <f t="shared" si="102"/>
        <v/>
      </c>
      <c r="S1138" s="10" t="str">
        <f t="shared" si="103"/>
        <v/>
      </c>
    </row>
    <row r="1139" spans="16:19" x14ac:dyDescent="0.3">
      <c r="P1139" s="18" t="str">
        <f t="shared" si="102"/>
        <v/>
      </c>
      <c r="S1139" s="10" t="str">
        <f t="shared" si="103"/>
        <v/>
      </c>
    </row>
    <row r="1140" spans="16:19" x14ac:dyDescent="0.3">
      <c r="P1140" s="18" t="str">
        <f t="shared" si="102"/>
        <v/>
      </c>
      <c r="S1140" s="10" t="str">
        <f t="shared" si="103"/>
        <v/>
      </c>
    </row>
    <row r="1141" spans="16:19" x14ac:dyDescent="0.3">
      <c r="P1141" s="18" t="str">
        <f t="shared" si="102"/>
        <v/>
      </c>
      <c r="S1141" s="10" t="str">
        <f t="shared" si="103"/>
        <v/>
      </c>
    </row>
    <row r="1142" spans="16:19" x14ac:dyDescent="0.3">
      <c r="P1142" s="18" t="str">
        <f t="shared" si="102"/>
        <v/>
      </c>
      <c r="S1142" s="10" t="str">
        <f t="shared" si="103"/>
        <v/>
      </c>
    </row>
    <row r="1143" spans="16:19" x14ac:dyDescent="0.3">
      <c r="P1143" s="18" t="str">
        <f t="shared" si="102"/>
        <v/>
      </c>
      <c r="S1143" s="10" t="str">
        <f t="shared" si="103"/>
        <v/>
      </c>
    </row>
    <row r="1144" spans="16:19" x14ac:dyDescent="0.3">
      <c r="P1144" s="18" t="str">
        <f t="shared" si="102"/>
        <v/>
      </c>
      <c r="S1144" s="10" t="str">
        <f t="shared" si="103"/>
        <v/>
      </c>
    </row>
    <row r="1145" spans="16:19" x14ac:dyDescent="0.3">
      <c r="P1145" s="18" t="str">
        <f t="shared" si="102"/>
        <v/>
      </c>
      <c r="S1145" s="10" t="str">
        <f t="shared" si="103"/>
        <v/>
      </c>
    </row>
    <row r="1146" spans="16:19" x14ac:dyDescent="0.3">
      <c r="P1146" s="18" t="str">
        <f t="shared" si="102"/>
        <v/>
      </c>
      <c r="S1146" s="10" t="str">
        <f t="shared" si="103"/>
        <v/>
      </c>
    </row>
    <row r="1147" spans="16:19" x14ac:dyDescent="0.3">
      <c r="P1147" s="18" t="str">
        <f t="shared" si="102"/>
        <v/>
      </c>
      <c r="S1147" s="10" t="str">
        <f t="shared" si="103"/>
        <v/>
      </c>
    </row>
    <row r="1148" spans="16:19" x14ac:dyDescent="0.3">
      <c r="P1148" s="18" t="str">
        <f t="shared" si="102"/>
        <v/>
      </c>
      <c r="S1148" s="10" t="str">
        <f t="shared" si="103"/>
        <v/>
      </c>
    </row>
    <row r="1149" spans="16:19" x14ac:dyDescent="0.3">
      <c r="P1149" s="18" t="str">
        <f t="shared" si="102"/>
        <v/>
      </c>
      <c r="S1149" s="10" t="str">
        <f t="shared" si="103"/>
        <v/>
      </c>
    </row>
    <row r="1150" spans="16:19" x14ac:dyDescent="0.3">
      <c r="P1150" s="18" t="str">
        <f t="shared" si="102"/>
        <v/>
      </c>
      <c r="S1150" s="10" t="str">
        <f t="shared" si="103"/>
        <v/>
      </c>
    </row>
    <row r="1151" spans="16:19" x14ac:dyDescent="0.3">
      <c r="P1151" s="18" t="str">
        <f t="shared" si="102"/>
        <v/>
      </c>
      <c r="S1151" s="10" t="str">
        <f t="shared" si="103"/>
        <v/>
      </c>
    </row>
    <row r="1152" spans="16:19" x14ac:dyDescent="0.3">
      <c r="P1152" s="18" t="str">
        <f t="shared" si="102"/>
        <v/>
      </c>
      <c r="S1152" s="10" t="str">
        <f t="shared" si="103"/>
        <v/>
      </c>
    </row>
    <row r="1153" spans="16:19" x14ac:dyDescent="0.3">
      <c r="P1153" s="18" t="str">
        <f t="shared" si="102"/>
        <v/>
      </c>
      <c r="S1153" s="10" t="str">
        <f t="shared" si="103"/>
        <v/>
      </c>
    </row>
    <row r="1154" spans="16:19" x14ac:dyDescent="0.3">
      <c r="P1154" s="18" t="str">
        <f t="shared" si="102"/>
        <v/>
      </c>
      <c r="S1154" s="10" t="str">
        <f t="shared" si="103"/>
        <v/>
      </c>
    </row>
    <row r="1155" spans="16:19" x14ac:dyDescent="0.3">
      <c r="P1155" s="18" t="str">
        <f t="shared" si="102"/>
        <v/>
      </c>
      <c r="S1155" s="10" t="str">
        <f t="shared" si="103"/>
        <v/>
      </c>
    </row>
    <row r="1156" spans="16:19" x14ac:dyDescent="0.3">
      <c r="P1156" s="18" t="str">
        <f t="shared" si="102"/>
        <v/>
      </c>
      <c r="S1156" s="10" t="str">
        <f t="shared" si="103"/>
        <v/>
      </c>
    </row>
    <row r="1157" spans="16:19" x14ac:dyDescent="0.3">
      <c r="P1157" s="18" t="str">
        <f t="shared" si="102"/>
        <v/>
      </c>
      <c r="S1157" s="10" t="str">
        <f t="shared" si="103"/>
        <v/>
      </c>
    </row>
    <row r="1158" spans="16:19" x14ac:dyDescent="0.3">
      <c r="P1158" s="18" t="str">
        <f t="shared" si="102"/>
        <v/>
      </c>
      <c r="S1158" s="10" t="str">
        <f t="shared" si="103"/>
        <v/>
      </c>
    </row>
    <row r="1159" spans="16:19" x14ac:dyDescent="0.3">
      <c r="P1159" s="18" t="str">
        <f t="shared" si="102"/>
        <v/>
      </c>
      <c r="S1159" s="10" t="str">
        <f t="shared" si="103"/>
        <v/>
      </c>
    </row>
    <row r="1160" spans="16:19" x14ac:dyDescent="0.3">
      <c r="P1160" s="18" t="str">
        <f t="shared" si="102"/>
        <v/>
      </c>
      <c r="S1160" s="10" t="str">
        <f t="shared" si="103"/>
        <v/>
      </c>
    </row>
    <row r="1161" spans="16:19" x14ac:dyDescent="0.3">
      <c r="P1161" s="18" t="str">
        <f t="shared" si="102"/>
        <v/>
      </c>
      <c r="S1161" s="10" t="str">
        <f t="shared" si="103"/>
        <v/>
      </c>
    </row>
    <row r="1162" spans="16:19" x14ac:dyDescent="0.3">
      <c r="P1162" s="18" t="str">
        <f t="shared" si="102"/>
        <v/>
      </c>
      <c r="S1162" s="10" t="str">
        <f t="shared" si="103"/>
        <v/>
      </c>
    </row>
    <row r="1163" spans="16:19" x14ac:dyDescent="0.3">
      <c r="P1163" s="18" t="str">
        <f t="shared" si="102"/>
        <v/>
      </c>
      <c r="S1163" s="10" t="str">
        <f t="shared" si="103"/>
        <v/>
      </c>
    </row>
    <row r="1164" spans="16:19" x14ac:dyDescent="0.3">
      <c r="P1164" s="18" t="str">
        <f t="shared" si="102"/>
        <v/>
      </c>
      <c r="S1164" s="10" t="str">
        <f t="shared" si="103"/>
        <v/>
      </c>
    </row>
    <row r="1165" spans="16:19" x14ac:dyDescent="0.3">
      <c r="P1165" s="18" t="str">
        <f t="shared" si="102"/>
        <v/>
      </c>
      <c r="S1165" s="10" t="str">
        <f t="shared" si="103"/>
        <v/>
      </c>
    </row>
    <row r="1166" spans="16:19" x14ac:dyDescent="0.3">
      <c r="P1166" s="18" t="str">
        <f t="shared" si="102"/>
        <v/>
      </c>
      <c r="S1166" s="10" t="str">
        <f t="shared" si="103"/>
        <v/>
      </c>
    </row>
    <row r="1167" spans="16:19" x14ac:dyDescent="0.3">
      <c r="P1167" s="18" t="str">
        <f t="shared" si="102"/>
        <v/>
      </c>
      <c r="S1167" s="10" t="str">
        <f t="shared" si="103"/>
        <v/>
      </c>
    </row>
    <row r="1168" spans="16:19" x14ac:dyDescent="0.3">
      <c r="P1168" s="18" t="str">
        <f t="shared" si="102"/>
        <v/>
      </c>
      <c r="S1168" s="10" t="str">
        <f t="shared" si="103"/>
        <v/>
      </c>
    </row>
    <row r="1169" spans="1:19" x14ac:dyDescent="0.3">
      <c r="P1169" s="18" t="str">
        <f t="shared" si="102"/>
        <v/>
      </c>
      <c r="S1169" s="10" t="str">
        <f t="shared" si="103"/>
        <v/>
      </c>
    </row>
    <row r="1170" spans="1:19" x14ac:dyDescent="0.3">
      <c r="S1170" s="10" t="str">
        <f t="shared" si="103"/>
        <v/>
      </c>
    </row>
    <row r="1171" spans="1:19" x14ac:dyDescent="0.3">
      <c r="A1171" s="17" t="s">
        <v>986</v>
      </c>
    </row>
    <row r="1172" spans="1:19" x14ac:dyDescent="0.3">
      <c r="A1172" s="17" t="s">
        <v>883</v>
      </c>
    </row>
  </sheetData>
  <autoFilter ref="A1:AC1172" xr:uid="{00000000-0009-0000-0000-000000000000}"/>
  <phoneticPr fontId="0" type="noConversion"/>
  <pageMargins left="0.28999999999999998" right="0.3" top="1" bottom="1" header="0.5" footer="0.5"/>
  <pageSetup paperSize="9" scale="62" fitToHeight="2" orientation="landscape" r:id="rId1"/>
  <headerFooter alignWithMargins="0">
    <oddHeader>&amp;C&amp;"Times New Roman,Bold"&amp;16Over Rate Breaches 
1 April 2002 - &amp;D</oddHeader>
    <oddFooter>&amp;CPage &amp;P of &amp;N&amp;R&amp;T &amp;D</oddFooter>
  </headerFooter>
  <rowBreaks count="3" manualBreakCount="3">
    <brk id="104" max="19" man="1"/>
    <brk id="208" max="19" man="1"/>
    <brk id="26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70"/>
  <sheetViews>
    <sheetView topLeftCell="A6" zoomScale="196" zoomScaleNormal="196" workbookViewId="0">
      <selection activeCell="A26" sqref="A26"/>
    </sheetView>
  </sheetViews>
  <sheetFormatPr defaultColWidth="11" defaultRowHeight="13" x14ac:dyDescent="0.3"/>
  <cols>
    <col min="1" max="1" width="13" style="17" bestFit="1" customWidth="1"/>
    <col min="2" max="2" width="11.5" style="11" customWidth="1"/>
    <col min="3" max="3" width="4" style="15" customWidth="1"/>
    <col min="4" max="4" width="2" style="10" customWidth="1"/>
    <col min="5" max="5" width="4" style="18" customWidth="1"/>
    <col min="6" max="6" width="10" style="17" bestFit="1" customWidth="1"/>
    <col min="7" max="7" width="12.5" style="18" customWidth="1"/>
    <col min="8" max="8" width="17" style="19" customWidth="1"/>
    <col min="9" max="9" width="12.1640625" style="17" bestFit="1" customWidth="1"/>
    <col min="10" max="10" width="5" style="18" bestFit="1" customWidth="1"/>
    <col min="11" max="11" width="3.5" style="10" customWidth="1"/>
    <col min="12" max="12" width="16.6640625" style="17" bestFit="1" customWidth="1"/>
    <col min="13" max="13" width="5.5" style="17" bestFit="1" customWidth="1"/>
    <col min="14" max="14" width="3.83203125" style="10" customWidth="1"/>
    <col min="15" max="15" width="23.1640625" style="17" customWidth="1"/>
    <col min="16" max="16" width="15.5" style="17" customWidth="1"/>
    <col min="17" max="17" width="16.5" style="14" customWidth="1"/>
    <col min="18" max="18" width="11" style="15" customWidth="1"/>
    <col min="19" max="19" width="3.83203125" style="12" customWidth="1"/>
    <col min="20" max="20" width="15.33203125" style="17" customWidth="1"/>
    <col min="21" max="21" width="2.5" style="17" customWidth="1"/>
    <col min="22" max="22" width="2.33203125" style="17" customWidth="1"/>
    <col min="23" max="23" width="1.83203125" style="17" customWidth="1"/>
    <col min="24" max="24" width="3.83203125" style="17" customWidth="1"/>
    <col min="25" max="25" width="3" style="17" customWidth="1"/>
    <col min="26" max="26" width="11" style="17" customWidth="1"/>
    <col min="27" max="27" width="11" style="21" customWidth="1"/>
    <col min="28" max="16384" width="11" style="17"/>
  </cols>
  <sheetData>
    <row r="1" spans="1:29" s="12" customFormat="1" x14ac:dyDescent="0.3">
      <c r="A1" s="10" t="s">
        <v>0</v>
      </c>
      <c r="B1" s="11" t="s">
        <v>1</v>
      </c>
      <c r="C1" s="15"/>
      <c r="D1" s="10" t="s">
        <v>2</v>
      </c>
      <c r="E1" s="11"/>
      <c r="G1" s="11" t="s">
        <v>3</v>
      </c>
      <c r="H1" s="13" t="s">
        <v>4</v>
      </c>
      <c r="I1" s="14" t="s">
        <v>5</v>
      </c>
      <c r="K1" s="10"/>
      <c r="N1" s="10"/>
      <c r="Q1" s="12" t="s">
        <v>987</v>
      </c>
      <c r="R1" s="15"/>
      <c r="T1" s="10"/>
      <c r="AA1" s="16"/>
    </row>
    <row r="2" spans="1:29" x14ac:dyDescent="0.3">
      <c r="A2" s="17" t="s">
        <v>227</v>
      </c>
      <c r="B2" s="11" t="s">
        <v>632</v>
      </c>
      <c r="C2" s="15" t="s">
        <v>491</v>
      </c>
      <c r="D2" s="10" t="s">
        <v>9</v>
      </c>
      <c r="E2" s="18" t="s">
        <v>988</v>
      </c>
      <c r="F2" s="17" t="s">
        <v>989</v>
      </c>
      <c r="G2" s="18" t="s">
        <v>55</v>
      </c>
      <c r="H2" s="19">
        <v>40661</v>
      </c>
      <c r="I2" s="17" t="str">
        <f>B2</f>
        <v>Ireland</v>
      </c>
      <c r="J2" s="18" t="s">
        <v>13</v>
      </c>
      <c r="K2" s="10">
        <v>3</v>
      </c>
      <c r="L2" s="17" t="s">
        <v>14</v>
      </c>
      <c r="M2" s="17" t="s">
        <v>15</v>
      </c>
      <c r="O2" s="17" t="s">
        <v>990</v>
      </c>
      <c r="P2" s="17" t="s">
        <v>991</v>
      </c>
      <c r="AA2" s="20"/>
    </row>
    <row r="3" spans="1:29" x14ac:dyDescent="0.3">
      <c r="A3" s="17" t="s">
        <v>228</v>
      </c>
      <c r="B3" s="11" t="s">
        <v>33</v>
      </c>
      <c r="C3" s="15" t="s">
        <v>35</v>
      </c>
      <c r="D3" s="10" t="s">
        <v>424</v>
      </c>
      <c r="E3" s="18" t="s">
        <v>8</v>
      </c>
      <c r="F3" s="17" t="s">
        <v>992</v>
      </c>
      <c r="G3" s="18" t="s">
        <v>312</v>
      </c>
      <c r="H3" s="19">
        <v>40796</v>
      </c>
      <c r="I3" s="17" t="s">
        <v>33</v>
      </c>
      <c r="J3" s="18" t="s">
        <v>13</v>
      </c>
      <c r="L3" s="17" t="s">
        <v>14</v>
      </c>
      <c r="M3" s="17" t="s">
        <v>15</v>
      </c>
      <c r="P3" s="17" t="s">
        <v>993</v>
      </c>
    </row>
    <row r="4" spans="1:29" x14ac:dyDescent="0.3">
      <c r="A4" s="17" t="s">
        <v>229</v>
      </c>
      <c r="B4" s="11" t="s">
        <v>632</v>
      </c>
      <c r="C4" s="15" t="s">
        <v>491</v>
      </c>
      <c r="D4" s="10" t="s">
        <v>9</v>
      </c>
      <c r="E4" s="18" t="s">
        <v>8</v>
      </c>
      <c r="F4" s="17" t="s">
        <v>36</v>
      </c>
      <c r="G4" s="18" t="s">
        <v>994</v>
      </c>
      <c r="H4" s="19">
        <v>41472</v>
      </c>
      <c r="I4" s="17" t="s">
        <v>632</v>
      </c>
      <c r="J4" s="18" t="s">
        <v>13</v>
      </c>
      <c r="K4" s="10">
        <v>1</v>
      </c>
      <c r="L4" s="17" t="s">
        <v>14</v>
      </c>
      <c r="M4" s="17" t="s">
        <v>15</v>
      </c>
      <c r="O4" s="17" t="s">
        <v>995</v>
      </c>
      <c r="P4" s="17" t="s">
        <v>996</v>
      </c>
    </row>
    <row r="5" spans="1:29" x14ac:dyDescent="0.3">
      <c r="A5" s="17" t="s">
        <v>230</v>
      </c>
      <c r="B5" s="11" t="s">
        <v>18</v>
      </c>
      <c r="C5" s="15" t="s">
        <v>19</v>
      </c>
      <c r="D5" s="10" t="s">
        <v>9</v>
      </c>
      <c r="E5" s="18" t="s">
        <v>34</v>
      </c>
      <c r="F5" s="17" t="s">
        <v>30</v>
      </c>
      <c r="G5" s="18" t="s">
        <v>997</v>
      </c>
      <c r="H5" s="19" t="s">
        <v>998</v>
      </c>
      <c r="I5" s="17" t="s">
        <v>18</v>
      </c>
      <c r="J5" s="18" t="s">
        <v>13</v>
      </c>
      <c r="K5" s="10">
        <v>1</v>
      </c>
      <c r="L5" s="17" t="s">
        <v>14</v>
      </c>
      <c r="M5" s="17" t="s">
        <v>15</v>
      </c>
      <c r="O5" s="17" t="s">
        <v>995</v>
      </c>
      <c r="P5" s="17" t="s">
        <v>999</v>
      </c>
    </row>
    <row r="6" spans="1:29" x14ac:dyDescent="0.3">
      <c r="A6" s="17" t="s">
        <v>231</v>
      </c>
      <c r="B6" s="11" t="s">
        <v>85</v>
      </c>
      <c r="C6" s="15" t="s">
        <v>34</v>
      </c>
      <c r="D6" s="10" t="s">
        <v>9</v>
      </c>
      <c r="E6" s="18" t="s">
        <v>43</v>
      </c>
      <c r="F6" s="17" t="s">
        <v>36</v>
      </c>
      <c r="G6" s="18" t="s">
        <v>1000</v>
      </c>
      <c r="H6" s="19">
        <v>42701</v>
      </c>
      <c r="I6" s="17" t="s">
        <v>85</v>
      </c>
      <c r="J6" s="18" t="s">
        <v>13</v>
      </c>
      <c r="K6" s="10">
        <v>1</v>
      </c>
      <c r="L6" s="17" t="s">
        <v>14</v>
      </c>
      <c r="M6" s="17" t="s">
        <v>15</v>
      </c>
      <c r="O6" s="17" t="s">
        <v>995</v>
      </c>
      <c r="P6" s="17" t="s">
        <v>1001</v>
      </c>
      <c r="V6" s="22"/>
    </row>
    <row r="7" spans="1:29" x14ac:dyDescent="0.3">
      <c r="A7" s="17" t="s">
        <v>232</v>
      </c>
      <c r="B7" s="11" t="s">
        <v>7</v>
      </c>
      <c r="C7" s="15" t="s">
        <v>19</v>
      </c>
      <c r="D7" s="10" t="s">
        <v>424</v>
      </c>
      <c r="E7" s="18" t="s">
        <v>8</v>
      </c>
      <c r="F7" s="17" t="s">
        <v>1002</v>
      </c>
      <c r="G7" s="18" t="s">
        <v>213</v>
      </c>
      <c r="H7" s="19">
        <v>42913</v>
      </c>
      <c r="I7" s="17" t="s">
        <v>7</v>
      </c>
      <c r="J7" s="18" t="s">
        <v>13</v>
      </c>
      <c r="K7" s="10">
        <v>1</v>
      </c>
      <c r="L7" s="17" t="s">
        <v>14</v>
      </c>
      <c r="M7" s="17" t="s">
        <v>15</v>
      </c>
      <c r="O7" s="17" t="s">
        <v>995</v>
      </c>
      <c r="P7" s="17" t="s">
        <v>1003</v>
      </c>
      <c r="V7" s="22"/>
    </row>
    <row r="8" spans="1:29" x14ac:dyDescent="0.3">
      <c r="A8" s="17" t="s">
        <v>233</v>
      </c>
      <c r="B8" s="11" t="s">
        <v>61</v>
      </c>
      <c r="C8" s="15" t="s">
        <v>39</v>
      </c>
      <c r="D8" s="10" t="s">
        <v>9</v>
      </c>
      <c r="E8" s="18" t="s">
        <v>10</v>
      </c>
      <c r="F8" s="17" t="s">
        <v>1002</v>
      </c>
      <c r="G8" s="18" t="s">
        <v>1004</v>
      </c>
      <c r="H8" s="19">
        <v>42921</v>
      </c>
      <c r="I8" s="17" t="s">
        <v>61</v>
      </c>
      <c r="J8" s="18" t="s">
        <v>13</v>
      </c>
      <c r="K8" s="10">
        <v>1</v>
      </c>
      <c r="L8" s="17" t="s">
        <v>14</v>
      </c>
      <c r="M8" s="17" t="s">
        <v>15</v>
      </c>
      <c r="O8" s="17" t="s">
        <v>995</v>
      </c>
      <c r="P8" s="17" t="s">
        <v>1005</v>
      </c>
      <c r="AC8" s="22"/>
    </row>
    <row r="9" spans="1:29" x14ac:dyDescent="0.3">
      <c r="A9" s="17" t="s">
        <v>1006</v>
      </c>
      <c r="B9" s="11" t="s">
        <v>160</v>
      </c>
      <c r="C9" s="15" t="s">
        <v>29</v>
      </c>
      <c r="D9" s="10" t="s">
        <v>424</v>
      </c>
      <c r="E9" s="18" t="s">
        <v>34</v>
      </c>
      <c r="F9" s="17" t="s">
        <v>1007</v>
      </c>
      <c r="G9" s="18" t="s">
        <v>312</v>
      </c>
      <c r="H9" s="19">
        <v>43417</v>
      </c>
      <c r="I9" s="17" t="s">
        <v>160</v>
      </c>
      <c r="J9" s="18" t="s">
        <v>13</v>
      </c>
      <c r="K9" s="10">
        <v>1</v>
      </c>
      <c r="L9" s="17" t="s">
        <v>14</v>
      </c>
      <c r="M9" s="17" t="s">
        <v>15</v>
      </c>
      <c r="N9" s="10">
        <v>10</v>
      </c>
      <c r="O9" s="18" t="str">
        <f>IF(B9&lt;&gt;"","% of each player's match fee","")</f>
        <v>% of each player's match fee</v>
      </c>
      <c r="P9" s="18" t="str">
        <f>IF(B9&lt;&gt;"","PLUS","")</f>
        <v>PLUS</v>
      </c>
      <c r="Q9" s="17" t="s">
        <v>1008</v>
      </c>
      <c r="R9" s="18" t="str">
        <f>IF(B9&lt;&gt;"","is to be fined","")</f>
        <v>is to be fined</v>
      </c>
      <c r="S9" s="12">
        <f>IF(N9&lt;&gt;0,N9*2,"")</f>
        <v>20</v>
      </c>
      <c r="T9" s="17" t="str">
        <f>IF(B9&lt;&gt;"","% of her match fee","")</f>
        <v>% of her match fee</v>
      </c>
      <c r="V9" s="22"/>
    </row>
    <row r="10" spans="1:29" x14ac:dyDescent="0.3">
      <c r="A10" s="17" t="s">
        <v>1009</v>
      </c>
      <c r="B10" s="11" t="s">
        <v>85</v>
      </c>
      <c r="C10" s="15" t="s">
        <v>34</v>
      </c>
      <c r="D10" s="10" t="s">
        <v>9</v>
      </c>
      <c r="E10" s="18" t="s">
        <v>39</v>
      </c>
      <c r="F10" s="17" t="s">
        <v>1007</v>
      </c>
      <c r="G10" s="18" t="s">
        <v>312</v>
      </c>
      <c r="H10" s="19">
        <v>43421</v>
      </c>
      <c r="I10" s="17" t="s">
        <v>85</v>
      </c>
      <c r="J10" s="18" t="s">
        <v>13</v>
      </c>
      <c r="K10" s="10">
        <v>1</v>
      </c>
      <c r="L10" s="17" t="s">
        <v>14</v>
      </c>
      <c r="M10" s="17" t="s">
        <v>15</v>
      </c>
      <c r="N10" s="10">
        <v>10</v>
      </c>
      <c r="O10" s="17" t="s">
        <v>16</v>
      </c>
      <c r="P10" s="17" t="s">
        <v>535</v>
      </c>
      <c r="Q10" s="17" t="s">
        <v>1001</v>
      </c>
      <c r="R10" s="18" t="s">
        <v>536</v>
      </c>
      <c r="S10" s="12">
        <v>20</v>
      </c>
      <c r="T10" s="17" t="s">
        <v>1010</v>
      </c>
      <c r="V10" s="22"/>
    </row>
    <row r="11" spans="1:29" x14ac:dyDescent="0.3">
      <c r="A11" s="17" t="s">
        <v>1011</v>
      </c>
      <c r="B11" s="11" t="s">
        <v>1012</v>
      </c>
      <c r="C11" s="15" t="s">
        <v>1013</v>
      </c>
      <c r="D11" s="10" t="s">
        <v>9</v>
      </c>
      <c r="E11" s="18" t="s">
        <v>691</v>
      </c>
      <c r="F11" s="17" t="s">
        <v>1007</v>
      </c>
      <c r="G11" s="18" t="s">
        <v>1014</v>
      </c>
      <c r="H11" s="19">
        <v>43515</v>
      </c>
      <c r="I11" s="17" t="s">
        <v>1012</v>
      </c>
      <c r="J11" s="18" t="s">
        <v>13</v>
      </c>
      <c r="K11" s="10">
        <v>2</v>
      </c>
      <c r="L11" s="17" t="s">
        <v>14</v>
      </c>
      <c r="M11" s="17" t="s">
        <v>15</v>
      </c>
      <c r="N11" s="10">
        <v>0</v>
      </c>
      <c r="O11" s="17" t="s">
        <v>16</v>
      </c>
      <c r="P11" s="17" t="s">
        <v>535</v>
      </c>
      <c r="Q11" s="17" t="s">
        <v>1015</v>
      </c>
      <c r="R11" s="18" t="s">
        <v>536</v>
      </c>
      <c r="S11" s="12">
        <v>0</v>
      </c>
      <c r="T11" s="17" t="s">
        <v>1010</v>
      </c>
      <c r="V11" s="22"/>
    </row>
    <row r="12" spans="1:29" x14ac:dyDescent="0.3">
      <c r="A12" s="17" t="s">
        <v>1016</v>
      </c>
      <c r="B12" s="11" t="s">
        <v>834</v>
      </c>
      <c r="C12" s="15" t="s">
        <v>835</v>
      </c>
      <c r="D12" s="10" t="s">
        <v>424</v>
      </c>
      <c r="E12" s="18" t="s">
        <v>1017</v>
      </c>
      <c r="F12" s="17" t="s">
        <v>1007</v>
      </c>
      <c r="G12" s="18" t="s">
        <v>1014</v>
      </c>
      <c r="H12" s="19">
        <v>43518</v>
      </c>
      <c r="I12" s="17" t="s">
        <v>834</v>
      </c>
      <c r="J12" s="18" t="s">
        <v>13</v>
      </c>
      <c r="K12" s="10">
        <v>1</v>
      </c>
      <c r="L12" s="17" t="s">
        <v>14</v>
      </c>
      <c r="M12" s="17" t="s">
        <v>15</v>
      </c>
      <c r="N12" s="10">
        <v>0</v>
      </c>
      <c r="O12" s="17" t="s">
        <v>16</v>
      </c>
      <c r="P12" s="17" t="s">
        <v>535</v>
      </c>
      <c r="Q12" s="17" t="s">
        <v>1018</v>
      </c>
      <c r="R12" s="18" t="s">
        <v>536</v>
      </c>
      <c r="S12" s="12">
        <v>0</v>
      </c>
      <c r="T12" s="17" t="s">
        <v>1010</v>
      </c>
      <c r="V12" s="22"/>
    </row>
    <row r="13" spans="1:29" x14ac:dyDescent="0.3">
      <c r="A13" s="17" t="s">
        <v>1019</v>
      </c>
      <c r="B13" s="11" t="s">
        <v>33</v>
      </c>
      <c r="C13" s="15" t="s">
        <v>19</v>
      </c>
      <c r="D13" s="10" t="s">
        <v>9</v>
      </c>
      <c r="E13" s="18" t="s">
        <v>35</v>
      </c>
      <c r="F13" s="17" t="s">
        <v>816</v>
      </c>
      <c r="G13" s="18" t="s">
        <v>217</v>
      </c>
      <c r="H13" s="19">
        <v>43637</v>
      </c>
      <c r="I13" s="17" t="s">
        <v>33</v>
      </c>
      <c r="J13" s="18" t="s">
        <v>13</v>
      </c>
      <c r="K13" s="10">
        <v>1</v>
      </c>
      <c r="L13" s="17" t="s">
        <v>14</v>
      </c>
      <c r="M13" s="17" t="s">
        <v>15</v>
      </c>
      <c r="N13" s="10">
        <v>10</v>
      </c>
      <c r="O13" s="17" t="s">
        <v>16</v>
      </c>
      <c r="P13" s="17" t="s">
        <v>535</v>
      </c>
      <c r="Q13" s="17" t="s">
        <v>1020</v>
      </c>
      <c r="R13" s="18" t="s">
        <v>536</v>
      </c>
      <c r="S13" s="12">
        <v>20</v>
      </c>
      <c r="T13" s="17" t="s">
        <v>1010</v>
      </c>
      <c r="V13" s="22"/>
    </row>
    <row r="14" spans="1:29" x14ac:dyDescent="0.3">
      <c r="A14" s="17" t="s">
        <v>1021</v>
      </c>
      <c r="B14" s="11" t="s">
        <v>61</v>
      </c>
      <c r="C14" s="15" t="s">
        <v>34</v>
      </c>
      <c r="D14" s="10" t="s">
        <v>9</v>
      </c>
      <c r="E14" s="18" t="s">
        <v>10</v>
      </c>
      <c r="F14" s="17" t="s">
        <v>816</v>
      </c>
      <c r="G14" s="18" t="s">
        <v>111</v>
      </c>
      <c r="H14" s="19">
        <v>43740</v>
      </c>
      <c r="I14" s="17" t="s">
        <v>61</v>
      </c>
      <c r="J14" s="18" t="s">
        <v>13</v>
      </c>
      <c r="K14" s="10">
        <v>2</v>
      </c>
      <c r="L14" s="17" t="s">
        <v>14</v>
      </c>
      <c r="M14" s="17" t="s">
        <v>15</v>
      </c>
      <c r="N14" s="10">
        <v>40</v>
      </c>
      <c r="O14" s="17" t="s">
        <v>16</v>
      </c>
      <c r="P14" s="17" t="s">
        <v>535</v>
      </c>
      <c r="Q14" s="17" t="s">
        <v>1022</v>
      </c>
      <c r="R14" s="18" t="s">
        <v>536</v>
      </c>
      <c r="S14" s="12">
        <v>40</v>
      </c>
      <c r="T14" s="17" t="s">
        <v>1010</v>
      </c>
      <c r="V14" s="22"/>
    </row>
    <row r="15" spans="1:29" x14ac:dyDescent="0.3">
      <c r="A15" s="17" t="s">
        <v>1023</v>
      </c>
      <c r="B15" s="11" t="s">
        <v>49</v>
      </c>
      <c r="C15" s="15" t="s">
        <v>19</v>
      </c>
      <c r="D15" s="10" t="s">
        <v>9</v>
      </c>
      <c r="E15" s="18" t="s">
        <v>39</v>
      </c>
      <c r="F15" s="17" t="s">
        <v>36</v>
      </c>
      <c r="G15" s="18" t="s">
        <v>209</v>
      </c>
      <c r="H15" s="19">
        <v>44388</v>
      </c>
      <c r="I15" s="17" t="s">
        <v>49</v>
      </c>
      <c r="J15" s="18" t="s">
        <v>13</v>
      </c>
      <c r="K15" s="10">
        <v>1</v>
      </c>
      <c r="L15" s="17" t="s">
        <v>14</v>
      </c>
      <c r="M15" s="17" t="s">
        <v>15</v>
      </c>
      <c r="N15" s="10">
        <v>20</v>
      </c>
      <c r="O15" s="17" t="s">
        <v>16</v>
      </c>
      <c r="P15" s="17" t="s">
        <v>535</v>
      </c>
      <c r="Q15" s="17" t="s">
        <v>1024</v>
      </c>
      <c r="R15" s="18" t="s">
        <v>536</v>
      </c>
      <c r="S15" s="12">
        <v>20</v>
      </c>
      <c r="T15" s="17" t="s">
        <v>1010</v>
      </c>
    </row>
    <row r="16" spans="1:29" x14ac:dyDescent="0.3">
      <c r="A16" s="17" t="s">
        <v>1025</v>
      </c>
      <c r="B16" s="11" t="s">
        <v>7</v>
      </c>
      <c r="C16" s="15" t="s">
        <v>35</v>
      </c>
      <c r="D16" s="10" t="s">
        <v>9</v>
      </c>
      <c r="E16" s="18" t="s">
        <v>8</v>
      </c>
      <c r="F16" s="17" t="s">
        <v>36</v>
      </c>
      <c r="G16" s="18" t="s">
        <v>251</v>
      </c>
      <c r="H16" s="19">
        <v>44395</v>
      </c>
      <c r="I16" s="17" t="s">
        <v>7</v>
      </c>
      <c r="J16" s="18" t="s">
        <v>13</v>
      </c>
      <c r="K16" s="10">
        <v>2</v>
      </c>
      <c r="L16" s="17" t="s">
        <v>14</v>
      </c>
      <c r="M16" s="17" t="s">
        <v>15</v>
      </c>
      <c r="N16" s="10">
        <v>40</v>
      </c>
      <c r="O16" s="17" t="s">
        <v>16</v>
      </c>
      <c r="P16" s="17" t="s">
        <v>535</v>
      </c>
      <c r="Q16" s="17" t="s">
        <v>1026</v>
      </c>
      <c r="R16" s="18" t="s">
        <v>536</v>
      </c>
      <c r="S16" s="12">
        <v>40</v>
      </c>
      <c r="T16" s="17" t="s">
        <v>1010</v>
      </c>
    </row>
    <row r="17" spans="1:28" x14ac:dyDescent="0.3">
      <c r="A17" s="17" t="s">
        <v>1027</v>
      </c>
      <c r="B17" s="11" t="s">
        <v>33</v>
      </c>
      <c r="C17" s="15" t="s">
        <v>35</v>
      </c>
      <c r="D17" s="10" t="s">
        <v>9</v>
      </c>
      <c r="E17" s="18" t="s">
        <v>8</v>
      </c>
      <c r="F17" s="17" t="s">
        <v>36</v>
      </c>
      <c r="G17" s="18" t="s">
        <v>251</v>
      </c>
      <c r="H17" s="19">
        <v>44395</v>
      </c>
      <c r="I17" s="17" t="s">
        <v>7</v>
      </c>
      <c r="J17" s="18" t="s">
        <v>13</v>
      </c>
      <c r="K17" s="10">
        <v>1</v>
      </c>
      <c r="L17" s="17" t="s">
        <v>14</v>
      </c>
      <c r="M17" s="17" t="s">
        <v>15</v>
      </c>
      <c r="N17" s="10">
        <v>20</v>
      </c>
      <c r="O17" s="17" t="s">
        <v>16</v>
      </c>
      <c r="P17" s="17" t="s">
        <v>535</v>
      </c>
      <c r="Q17" s="17" t="s">
        <v>1028</v>
      </c>
      <c r="R17" s="18" t="s">
        <v>536</v>
      </c>
      <c r="S17" s="12">
        <v>20</v>
      </c>
      <c r="T17" s="17" t="s">
        <v>1010</v>
      </c>
    </row>
    <row r="18" spans="1:28" x14ac:dyDescent="0.3">
      <c r="A18" s="17" t="s">
        <v>1029</v>
      </c>
      <c r="B18" s="11" t="s">
        <v>49</v>
      </c>
      <c r="C18" s="15" t="s">
        <v>34</v>
      </c>
      <c r="D18" s="10" t="s">
        <v>9</v>
      </c>
      <c r="E18" s="18" t="s">
        <v>39</v>
      </c>
      <c r="F18" s="17" t="s">
        <v>36</v>
      </c>
      <c r="G18" s="18" t="s">
        <v>1030</v>
      </c>
      <c r="H18" s="19">
        <v>44463</v>
      </c>
      <c r="I18" s="17" t="s">
        <v>49</v>
      </c>
      <c r="J18" s="18" t="s">
        <v>13</v>
      </c>
      <c r="K18" s="10">
        <v>4</v>
      </c>
      <c r="L18" s="17" t="s">
        <v>14</v>
      </c>
      <c r="M18" s="17" t="s">
        <v>15</v>
      </c>
      <c r="N18" s="10">
        <v>80</v>
      </c>
      <c r="O18" s="17" t="s">
        <v>16</v>
      </c>
      <c r="P18" s="17" t="s">
        <v>535</v>
      </c>
      <c r="Q18" s="17" t="s">
        <v>1031</v>
      </c>
      <c r="R18" s="18" t="s">
        <v>536</v>
      </c>
      <c r="S18" s="12">
        <v>80</v>
      </c>
      <c r="T18" s="17" t="s">
        <v>1010</v>
      </c>
    </row>
    <row r="19" spans="1:28" x14ac:dyDescent="0.3">
      <c r="A19" s="17" t="s">
        <v>1032</v>
      </c>
      <c r="B19" s="11" t="s">
        <v>33</v>
      </c>
      <c r="C19" s="15" t="s">
        <v>35</v>
      </c>
      <c r="D19" s="10" t="s">
        <v>9</v>
      </c>
      <c r="E19" s="18" t="s">
        <v>39</v>
      </c>
      <c r="F19" s="17" t="s">
        <v>1002</v>
      </c>
      <c r="G19" s="18" t="s">
        <v>31</v>
      </c>
      <c r="H19" s="19">
        <v>44632</v>
      </c>
      <c r="I19" s="17" t="s">
        <v>33</v>
      </c>
      <c r="J19" s="18" t="s">
        <v>13</v>
      </c>
      <c r="K19" s="10">
        <v>2</v>
      </c>
      <c r="L19" s="17" t="s">
        <v>14</v>
      </c>
      <c r="M19" s="17" t="s">
        <v>15</v>
      </c>
      <c r="N19" s="10">
        <v>40</v>
      </c>
      <c r="O19" s="17" t="s">
        <v>16</v>
      </c>
      <c r="P19" s="17" t="s">
        <v>535</v>
      </c>
      <c r="Q19" s="17" t="s">
        <v>1028</v>
      </c>
      <c r="R19" s="18" t="s">
        <v>536</v>
      </c>
      <c r="S19" s="12">
        <v>20</v>
      </c>
      <c r="T19" s="17" t="s">
        <v>1010</v>
      </c>
    </row>
    <row r="20" spans="1:28" x14ac:dyDescent="0.3">
      <c r="A20" s="17" t="s">
        <v>1048</v>
      </c>
      <c r="B20" s="11" t="s">
        <v>33</v>
      </c>
      <c r="C20" s="15" t="s">
        <v>35</v>
      </c>
      <c r="D20" s="10" t="s">
        <v>424</v>
      </c>
      <c r="E20" s="18" t="s">
        <v>19</v>
      </c>
      <c r="F20" s="17" t="s">
        <v>36</v>
      </c>
      <c r="G20" s="18" t="s">
        <v>251</v>
      </c>
      <c r="H20" s="19">
        <v>44899</v>
      </c>
      <c r="I20" s="17" t="s">
        <v>33</v>
      </c>
      <c r="J20" s="18" t="s">
        <v>13</v>
      </c>
      <c r="K20" s="10">
        <v>2</v>
      </c>
      <c r="L20" s="17" t="s">
        <v>14</v>
      </c>
      <c r="M20" s="17" t="s">
        <v>15</v>
      </c>
      <c r="N20" s="10">
        <v>40</v>
      </c>
      <c r="O20" s="17" t="s">
        <v>16</v>
      </c>
      <c r="P20" s="17" t="s">
        <v>535</v>
      </c>
      <c r="Q20" s="17" t="s">
        <v>1049</v>
      </c>
      <c r="R20" s="18" t="s">
        <v>536</v>
      </c>
      <c r="S20" s="12">
        <v>20</v>
      </c>
      <c r="T20" s="17" t="s">
        <v>1010</v>
      </c>
    </row>
    <row r="21" spans="1:28" x14ac:dyDescent="0.3">
      <c r="A21" s="17" t="s">
        <v>1083</v>
      </c>
      <c r="B21" s="11" t="s">
        <v>632</v>
      </c>
      <c r="C21" s="15" t="s">
        <v>35</v>
      </c>
      <c r="D21" s="10" t="s">
        <v>9</v>
      </c>
      <c r="E21" s="18" t="s">
        <v>34</v>
      </c>
      <c r="F21" s="17" t="s">
        <v>36</v>
      </c>
      <c r="G21" s="18" t="s">
        <v>994</v>
      </c>
      <c r="H21" s="19">
        <v>45132</v>
      </c>
      <c r="I21" s="17" t="s">
        <v>632</v>
      </c>
      <c r="J21" s="18" t="s">
        <v>13</v>
      </c>
      <c r="K21" s="10">
        <v>2</v>
      </c>
      <c r="L21" s="17" t="s">
        <v>14</v>
      </c>
      <c r="M21" s="17" t="s">
        <v>15</v>
      </c>
      <c r="N21" s="10">
        <v>10</v>
      </c>
      <c r="O21" s="17" t="s">
        <v>16</v>
      </c>
      <c r="P21" s="17" t="s">
        <v>535</v>
      </c>
      <c r="Q21" s="17" t="s">
        <v>1084</v>
      </c>
      <c r="R21" s="18" t="s">
        <v>536</v>
      </c>
      <c r="S21" s="12">
        <v>10</v>
      </c>
      <c r="T21" s="17" t="s">
        <v>1010</v>
      </c>
    </row>
    <row r="22" spans="1:28" x14ac:dyDescent="0.3">
      <c r="A22" s="17" t="s">
        <v>1089</v>
      </c>
      <c r="B22" s="11" t="s">
        <v>33</v>
      </c>
      <c r="C22" s="15" t="s">
        <v>35</v>
      </c>
      <c r="D22" s="10" t="s">
        <v>9</v>
      </c>
      <c r="E22" s="18" t="s">
        <v>34</v>
      </c>
      <c r="F22" s="17" t="s">
        <v>816</v>
      </c>
      <c r="G22" s="18" t="s">
        <v>37</v>
      </c>
      <c r="H22" s="19">
        <v>45201</v>
      </c>
      <c r="I22" s="17" t="s">
        <v>33</v>
      </c>
      <c r="J22" s="18" t="s">
        <v>13</v>
      </c>
      <c r="K22" s="10">
        <v>2</v>
      </c>
      <c r="L22" s="17" t="s">
        <v>14</v>
      </c>
      <c r="M22" s="17" t="s">
        <v>15</v>
      </c>
      <c r="N22" s="10">
        <v>10</v>
      </c>
      <c r="O22" s="17" t="s">
        <v>16</v>
      </c>
      <c r="P22" s="17" t="s">
        <v>535</v>
      </c>
      <c r="Q22" s="17" t="s">
        <v>1049</v>
      </c>
      <c r="R22" s="18" t="s">
        <v>536</v>
      </c>
      <c r="S22" s="12">
        <v>10</v>
      </c>
      <c r="T22" s="17" t="s">
        <v>1010</v>
      </c>
      <c r="AB22" s="22"/>
    </row>
    <row r="23" spans="1:28" x14ac:dyDescent="0.3">
      <c r="A23" s="17" t="s">
        <v>1102</v>
      </c>
      <c r="B23" s="11" t="s">
        <v>49</v>
      </c>
      <c r="C23" s="15" t="s">
        <v>39</v>
      </c>
      <c r="D23" s="10" t="s">
        <v>9</v>
      </c>
      <c r="E23" s="18" t="s">
        <v>34</v>
      </c>
      <c r="F23" s="17" t="s">
        <v>30</v>
      </c>
      <c r="G23" s="18" t="s">
        <v>130</v>
      </c>
      <c r="H23" s="19">
        <v>45293</v>
      </c>
      <c r="I23" s="17" t="s">
        <v>49</v>
      </c>
      <c r="J23" s="18" t="s">
        <v>13</v>
      </c>
      <c r="K23" s="10">
        <v>2</v>
      </c>
      <c r="L23" s="17" t="s">
        <v>14</v>
      </c>
      <c r="M23" s="17" t="s">
        <v>15</v>
      </c>
      <c r="N23" s="10">
        <v>10</v>
      </c>
      <c r="O23" s="17" t="s">
        <v>16</v>
      </c>
      <c r="P23" s="17" t="s">
        <v>535</v>
      </c>
      <c r="Q23" s="17" t="s">
        <v>1024</v>
      </c>
      <c r="R23" s="18" t="s">
        <v>536</v>
      </c>
      <c r="S23" s="12">
        <v>10</v>
      </c>
      <c r="T23" s="17" t="s">
        <v>1010</v>
      </c>
      <c r="AB23" s="22"/>
    </row>
    <row r="24" spans="1:28" x14ac:dyDescent="0.3">
      <c r="A24" s="17" t="s">
        <v>1103</v>
      </c>
      <c r="B24" s="11" t="s">
        <v>7</v>
      </c>
      <c r="C24" s="15" t="s">
        <v>19</v>
      </c>
      <c r="D24" s="10" t="s">
        <v>424</v>
      </c>
      <c r="E24" s="18" t="s">
        <v>8</v>
      </c>
      <c r="F24" s="17" t="s">
        <v>816</v>
      </c>
      <c r="G24" s="18" t="s">
        <v>1106</v>
      </c>
      <c r="H24" s="19">
        <v>45423</v>
      </c>
      <c r="I24" s="17" t="s">
        <v>7</v>
      </c>
      <c r="J24" s="18" t="s">
        <v>13</v>
      </c>
      <c r="K24" s="10">
        <v>1</v>
      </c>
      <c r="L24" s="17" t="s">
        <v>1104</v>
      </c>
      <c r="M24" s="17" t="s">
        <v>15</v>
      </c>
      <c r="N24" s="10">
        <v>5</v>
      </c>
      <c r="O24" s="17" t="s">
        <v>16</v>
      </c>
      <c r="P24" s="17" t="s">
        <v>535</v>
      </c>
      <c r="Q24" s="17" t="s">
        <v>1105</v>
      </c>
      <c r="R24" s="18" t="s">
        <v>536</v>
      </c>
      <c r="S24" s="12">
        <v>5</v>
      </c>
      <c r="T24" s="17" t="s">
        <v>1010</v>
      </c>
      <c r="AB24" s="22"/>
    </row>
    <row r="25" spans="1:28" x14ac:dyDescent="0.3">
      <c r="A25" s="17" t="s">
        <v>1107</v>
      </c>
      <c r="B25" s="11" t="s">
        <v>33</v>
      </c>
      <c r="C25" s="15" t="s">
        <v>10</v>
      </c>
      <c r="D25" s="10" t="s">
        <v>9</v>
      </c>
      <c r="E25" s="18" t="s">
        <v>35</v>
      </c>
      <c r="F25" s="17" t="s">
        <v>816</v>
      </c>
      <c r="G25" s="18" t="s">
        <v>665</v>
      </c>
      <c r="H25" s="19">
        <v>45467</v>
      </c>
      <c r="I25" s="17" t="s">
        <v>33</v>
      </c>
      <c r="J25" s="18" t="s">
        <v>13</v>
      </c>
      <c r="K25" s="10">
        <v>2</v>
      </c>
      <c r="L25" s="17" t="s">
        <v>14</v>
      </c>
      <c r="M25" s="17" t="s">
        <v>15</v>
      </c>
      <c r="N25" s="10">
        <v>10</v>
      </c>
      <c r="O25" s="17" t="s">
        <v>16</v>
      </c>
      <c r="P25" s="17" t="s">
        <v>535</v>
      </c>
      <c r="Q25" s="17" t="s">
        <v>1049</v>
      </c>
      <c r="R25" s="18" t="s">
        <v>536</v>
      </c>
      <c r="S25" s="12">
        <v>10</v>
      </c>
      <c r="T25" s="17" t="s">
        <v>1010</v>
      </c>
      <c r="AB25" s="22"/>
    </row>
    <row r="26" spans="1:28" x14ac:dyDescent="0.3">
      <c r="A26" s="17" t="s">
        <v>1114</v>
      </c>
      <c r="B26" s="11" t="s">
        <v>160</v>
      </c>
      <c r="C26" s="15" t="s">
        <v>34</v>
      </c>
      <c r="D26" s="10" t="s">
        <v>424</v>
      </c>
      <c r="E26" s="18" t="s">
        <v>29</v>
      </c>
      <c r="F26" s="17" t="s">
        <v>816</v>
      </c>
      <c r="G26" s="18" t="s">
        <v>1030</v>
      </c>
      <c r="H26" s="19">
        <v>45554</v>
      </c>
      <c r="I26" s="17" t="s">
        <v>160</v>
      </c>
      <c r="J26" s="18" t="s">
        <v>13</v>
      </c>
      <c r="K26" s="10">
        <v>1</v>
      </c>
      <c r="L26" s="17" t="s">
        <v>14</v>
      </c>
      <c r="M26" s="17" t="s">
        <v>15</v>
      </c>
      <c r="N26" s="10">
        <v>5</v>
      </c>
      <c r="O26" s="17" t="s">
        <v>16</v>
      </c>
      <c r="P26" s="17" t="s">
        <v>535</v>
      </c>
      <c r="Q26" s="17" t="s">
        <v>1113</v>
      </c>
      <c r="R26" s="18" t="s">
        <v>536</v>
      </c>
      <c r="S26" s="12">
        <v>5</v>
      </c>
      <c r="T26" s="17" t="s">
        <v>1010</v>
      </c>
    </row>
    <row r="160" spans="25:25" x14ac:dyDescent="0.3">
      <c r="Y160" s="22"/>
    </row>
    <row r="165" spans="2:29" x14ac:dyDescent="0.3">
      <c r="AC165" s="22"/>
    </row>
    <row r="173" spans="2:29" x14ac:dyDescent="0.3">
      <c r="B173" s="23"/>
      <c r="C173" s="24"/>
      <c r="T173" s="25"/>
    </row>
    <row r="174" spans="2:29" x14ac:dyDescent="0.3">
      <c r="B174" s="23"/>
      <c r="C174" s="24"/>
      <c r="T174" s="25"/>
    </row>
    <row r="175" spans="2:29" x14ac:dyDescent="0.3">
      <c r="B175" s="23"/>
      <c r="C175" s="24"/>
      <c r="T175" s="25"/>
    </row>
    <row r="176" spans="2:29" x14ac:dyDescent="0.3">
      <c r="B176" s="23"/>
      <c r="C176" s="24"/>
      <c r="T176" s="25"/>
    </row>
    <row r="177" spans="2:20" x14ac:dyDescent="0.3">
      <c r="B177" s="23"/>
      <c r="C177" s="24"/>
      <c r="T177" s="25"/>
    </row>
    <row r="178" spans="2:20" x14ac:dyDescent="0.3">
      <c r="B178" s="23"/>
      <c r="C178" s="24"/>
      <c r="T178" s="25"/>
    </row>
    <row r="179" spans="2:20" x14ac:dyDescent="0.3">
      <c r="B179" s="23"/>
      <c r="C179" s="24"/>
      <c r="T179" s="25"/>
    </row>
    <row r="180" spans="2:20" x14ac:dyDescent="0.3">
      <c r="B180" s="23"/>
      <c r="C180" s="24"/>
      <c r="T180" s="25"/>
    </row>
    <row r="181" spans="2:20" x14ac:dyDescent="0.3">
      <c r="B181" s="26"/>
      <c r="C181" s="24"/>
      <c r="T181" s="25"/>
    </row>
    <row r="182" spans="2:20" x14ac:dyDescent="0.3">
      <c r="C182" s="24"/>
      <c r="L182" s="18"/>
      <c r="M182" s="18"/>
      <c r="O182" s="18"/>
      <c r="T182" s="25"/>
    </row>
    <row r="183" spans="2:20" x14ac:dyDescent="0.3">
      <c r="L183" s="18"/>
      <c r="M183" s="18"/>
      <c r="O183" s="18"/>
      <c r="T183" s="25"/>
    </row>
    <row r="184" spans="2:20" x14ac:dyDescent="0.3">
      <c r="L184" s="18"/>
      <c r="M184" s="18"/>
      <c r="O184" s="18"/>
      <c r="T184" s="25"/>
    </row>
    <row r="185" spans="2:20" x14ac:dyDescent="0.3">
      <c r="C185" s="24"/>
      <c r="L185" s="18"/>
      <c r="M185" s="18"/>
      <c r="O185" s="18"/>
    </row>
    <row r="186" spans="2:20" x14ac:dyDescent="0.3">
      <c r="L186" s="18"/>
      <c r="M186" s="18"/>
      <c r="O186" s="18"/>
    </row>
    <row r="187" spans="2:20" x14ac:dyDescent="0.3">
      <c r="L187" s="18"/>
      <c r="M187" s="18"/>
    </row>
    <row r="188" spans="2:20" x14ac:dyDescent="0.3">
      <c r="B188" s="23"/>
      <c r="C188" s="24"/>
    </row>
    <row r="189" spans="2:20" x14ac:dyDescent="0.3">
      <c r="B189" s="23"/>
      <c r="C189" s="24"/>
    </row>
    <row r="190" spans="2:20" x14ac:dyDescent="0.3">
      <c r="B190" s="23"/>
      <c r="C190" s="24"/>
    </row>
    <row r="191" spans="2:20" x14ac:dyDescent="0.3">
      <c r="L191" s="18"/>
      <c r="M191" s="18"/>
      <c r="O191" s="18"/>
    </row>
    <row r="192" spans="2:20" x14ac:dyDescent="0.3">
      <c r="L192" s="18"/>
      <c r="M192" s="18"/>
      <c r="O192" s="18"/>
    </row>
    <row r="193" spans="12:15" x14ac:dyDescent="0.3">
      <c r="L193" s="18"/>
      <c r="M193" s="18"/>
      <c r="O193" s="18"/>
    </row>
    <row r="194" spans="12:15" x14ac:dyDescent="0.3">
      <c r="L194" s="18"/>
      <c r="M194" s="18"/>
      <c r="O194" s="18"/>
    </row>
    <row r="195" spans="12:15" x14ac:dyDescent="0.3">
      <c r="L195" s="18"/>
      <c r="M195" s="18"/>
      <c r="O195" s="18"/>
    </row>
    <row r="196" spans="12:15" x14ac:dyDescent="0.3">
      <c r="L196" s="18"/>
      <c r="M196" s="18"/>
      <c r="O196" s="18"/>
    </row>
    <row r="197" spans="12:15" x14ac:dyDescent="0.3">
      <c r="L197" s="18"/>
      <c r="M197" s="18"/>
      <c r="O197" s="18"/>
    </row>
    <row r="198" spans="12:15" x14ac:dyDescent="0.3">
      <c r="L198" s="18"/>
      <c r="M198" s="18"/>
      <c r="O198" s="18"/>
    </row>
    <row r="199" spans="12:15" x14ac:dyDescent="0.3">
      <c r="L199" s="18"/>
      <c r="M199" s="18"/>
      <c r="O199" s="18"/>
    </row>
    <row r="200" spans="12:15" x14ac:dyDescent="0.3">
      <c r="O200" s="18"/>
    </row>
    <row r="203" spans="12:15" x14ac:dyDescent="0.3">
      <c r="L203" s="18"/>
      <c r="M203" s="18"/>
      <c r="O203" s="18"/>
    </row>
    <row r="204" spans="12:15" x14ac:dyDescent="0.3">
      <c r="L204" s="18"/>
      <c r="M204" s="18"/>
      <c r="O204" s="18"/>
    </row>
    <row r="205" spans="12:15" x14ac:dyDescent="0.3">
      <c r="L205" s="18"/>
      <c r="M205" s="18"/>
      <c r="O205" s="18"/>
    </row>
    <row r="206" spans="12:15" x14ac:dyDescent="0.3">
      <c r="L206" s="18"/>
      <c r="M206" s="18"/>
      <c r="O206" s="18"/>
    </row>
    <row r="207" spans="12:15" x14ac:dyDescent="0.3">
      <c r="L207" s="18"/>
      <c r="M207" s="18"/>
      <c r="O207" s="18"/>
    </row>
    <row r="208" spans="12:15" x14ac:dyDescent="0.3">
      <c r="L208" s="18"/>
      <c r="M208" s="18"/>
      <c r="O208" s="18"/>
    </row>
    <row r="209" spans="12:19" x14ac:dyDescent="0.3">
      <c r="L209" s="18"/>
      <c r="M209" s="18"/>
      <c r="O209" s="18"/>
    </row>
    <row r="210" spans="12:19" x14ac:dyDescent="0.3">
      <c r="L210" s="18"/>
      <c r="M210" s="18"/>
      <c r="O210" s="18"/>
    </row>
    <row r="211" spans="12:19" x14ac:dyDescent="0.3">
      <c r="L211" s="18"/>
      <c r="M211" s="18"/>
      <c r="O211" s="18"/>
    </row>
    <row r="212" spans="12:19" x14ac:dyDescent="0.3">
      <c r="L212" s="18"/>
      <c r="M212" s="18"/>
      <c r="O212" s="18"/>
    </row>
    <row r="213" spans="12:19" x14ac:dyDescent="0.3">
      <c r="L213" s="18"/>
      <c r="M213" s="18"/>
      <c r="O213" s="18"/>
    </row>
    <row r="214" spans="12:19" x14ac:dyDescent="0.3">
      <c r="L214" s="18"/>
      <c r="M214" s="18"/>
      <c r="O214" s="18"/>
    </row>
    <row r="215" spans="12:19" x14ac:dyDescent="0.3">
      <c r="L215" s="18"/>
      <c r="M215" s="18"/>
      <c r="O215" s="18"/>
    </row>
    <row r="216" spans="12:19" x14ac:dyDescent="0.3">
      <c r="L216" s="18"/>
      <c r="M216" s="18"/>
      <c r="O216" s="18"/>
    </row>
    <row r="217" spans="12:19" x14ac:dyDescent="0.3">
      <c r="L217" s="18"/>
      <c r="M217" s="18"/>
      <c r="O217" s="18"/>
    </row>
    <row r="218" spans="12:19" x14ac:dyDescent="0.3">
      <c r="L218" s="18"/>
      <c r="M218" s="18"/>
      <c r="O218" s="18"/>
    </row>
    <row r="219" spans="12:19" x14ac:dyDescent="0.3">
      <c r="L219" s="18"/>
      <c r="M219" s="18"/>
      <c r="O219" s="18"/>
    </row>
    <row r="220" spans="12:19" x14ac:dyDescent="0.3">
      <c r="L220" s="18"/>
      <c r="M220" s="18"/>
      <c r="O220" s="18"/>
      <c r="P220" s="18"/>
      <c r="S220" s="10"/>
    </row>
    <row r="221" spans="12:19" x14ac:dyDescent="0.3">
      <c r="L221" s="18"/>
      <c r="M221" s="18"/>
      <c r="O221" s="18"/>
      <c r="P221" s="18"/>
      <c r="S221" s="10"/>
    </row>
    <row r="222" spans="12:19" x14ac:dyDescent="0.3">
      <c r="L222" s="18"/>
      <c r="M222" s="18"/>
      <c r="O222" s="18"/>
      <c r="P222" s="18"/>
      <c r="S222" s="10"/>
    </row>
    <row r="223" spans="12:19" x14ac:dyDescent="0.3">
      <c r="L223" s="18"/>
      <c r="M223" s="18"/>
      <c r="O223" s="18"/>
      <c r="P223" s="18"/>
      <c r="S223" s="10"/>
    </row>
    <row r="224" spans="12:19" x14ac:dyDescent="0.3">
      <c r="L224" s="18"/>
      <c r="M224" s="18"/>
      <c r="O224" s="18"/>
      <c r="P224" s="18"/>
      <c r="S224" s="10"/>
    </row>
    <row r="225" spans="12:19" x14ac:dyDescent="0.3">
      <c r="L225" s="18"/>
      <c r="M225" s="18"/>
      <c r="O225" s="18"/>
      <c r="P225" s="18"/>
      <c r="S225" s="10"/>
    </row>
    <row r="226" spans="12:19" x14ac:dyDescent="0.3">
      <c r="L226" s="18"/>
      <c r="M226" s="18"/>
      <c r="O226" s="18"/>
      <c r="P226" s="18"/>
      <c r="S226" s="10"/>
    </row>
    <row r="227" spans="12:19" x14ac:dyDescent="0.3">
      <c r="L227" s="18"/>
      <c r="M227" s="18"/>
      <c r="O227" s="18"/>
      <c r="P227" s="18"/>
      <c r="S227" s="10"/>
    </row>
    <row r="228" spans="12:19" x14ac:dyDescent="0.3">
      <c r="L228" s="18"/>
      <c r="M228" s="18"/>
      <c r="O228" s="18"/>
      <c r="P228" s="18"/>
      <c r="S228" s="10"/>
    </row>
    <row r="229" spans="12:19" x14ac:dyDescent="0.3">
      <c r="L229" s="18"/>
      <c r="M229" s="18"/>
      <c r="O229" s="18"/>
      <c r="P229" s="18"/>
      <c r="S229" s="10"/>
    </row>
    <row r="230" spans="12:19" x14ac:dyDescent="0.3">
      <c r="L230" s="18"/>
      <c r="M230" s="18"/>
      <c r="O230" s="18"/>
      <c r="P230" s="18"/>
      <c r="S230" s="10"/>
    </row>
    <row r="231" spans="12:19" x14ac:dyDescent="0.3">
      <c r="L231" s="18"/>
      <c r="M231" s="18"/>
      <c r="O231" s="18"/>
      <c r="P231" s="18"/>
      <c r="S231" s="10"/>
    </row>
    <row r="232" spans="12:19" x14ac:dyDescent="0.3">
      <c r="L232" s="18"/>
      <c r="M232" s="18"/>
      <c r="O232" s="18"/>
      <c r="P232" s="18"/>
      <c r="S232" s="10"/>
    </row>
    <row r="233" spans="12:19" x14ac:dyDescent="0.3">
      <c r="L233" s="18"/>
      <c r="M233" s="18"/>
      <c r="O233" s="18"/>
      <c r="P233" s="18"/>
      <c r="S233" s="10"/>
    </row>
    <row r="234" spans="12:19" x14ac:dyDescent="0.3">
      <c r="L234" s="18"/>
      <c r="M234" s="18"/>
      <c r="O234" s="18"/>
      <c r="P234" s="18"/>
      <c r="S234" s="10"/>
    </row>
    <row r="235" spans="12:19" x14ac:dyDescent="0.3">
      <c r="L235" s="18"/>
      <c r="M235" s="18"/>
      <c r="O235" s="18"/>
      <c r="P235" s="18"/>
      <c r="S235" s="10"/>
    </row>
    <row r="236" spans="12:19" x14ac:dyDescent="0.3">
      <c r="L236" s="18"/>
      <c r="M236" s="18"/>
      <c r="O236" s="18"/>
      <c r="P236" s="18"/>
      <c r="S236" s="10"/>
    </row>
    <row r="237" spans="12:19" x14ac:dyDescent="0.3">
      <c r="L237" s="18"/>
      <c r="M237" s="18"/>
      <c r="O237" s="18"/>
      <c r="P237" s="18"/>
      <c r="S237" s="10"/>
    </row>
    <row r="238" spans="12:19" x14ac:dyDescent="0.3">
      <c r="L238" s="18"/>
      <c r="M238" s="18"/>
      <c r="O238" s="18"/>
      <c r="P238" s="18"/>
      <c r="S238" s="10"/>
    </row>
    <row r="239" spans="12:19" x14ac:dyDescent="0.3">
      <c r="L239" s="18"/>
      <c r="M239" s="18"/>
      <c r="O239" s="18"/>
      <c r="P239" s="18"/>
      <c r="S239" s="10"/>
    </row>
    <row r="240" spans="12:19" x14ac:dyDescent="0.3">
      <c r="L240" s="18"/>
      <c r="M240" s="18"/>
      <c r="O240" s="18"/>
      <c r="P240" s="18"/>
      <c r="S240" s="10"/>
    </row>
    <row r="241" spans="12:19" x14ac:dyDescent="0.3">
      <c r="L241" s="18"/>
      <c r="M241" s="18"/>
      <c r="O241" s="18"/>
      <c r="P241" s="18"/>
      <c r="S241" s="10"/>
    </row>
    <row r="242" spans="12:19" x14ac:dyDescent="0.3">
      <c r="L242" s="18"/>
      <c r="M242" s="18"/>
      <c r="O242" s="18"/>
      <c r="P242" s="18"/>
      <c r="S242" s="10"/>
    </row>
    <row r="243" spans="12:19" x14ac:dyDescent="0.3">
      <c r="L243" s="18"/>
      <c r="M243" s="18"/>
      <c r="O243" s="18"/>
      <c r="P243" s="18"/>
      <c r="S243" s="10"/>
    </row>
    <row r="244" spans="12:19" x14ac:dyDescent="0.3">
      <c r="L244" s="18"/>
      <c r="M244" s="18"/>
      <c r="O244" s="18"/>
      <c r="P244" s="18"/>
      <c r="S244" s="10"/>
    </row>
    <row r="245" spans="12:19" x14ac:dyDescent="0.3">
      <c r="L245" s="18"/>
      <c r="M245" s="18"/>
      <c r="O245" s="18"/>
      <c r="P245" s="18"/>
      <c r="S245" s="10"/>
    </row>
    <row r="246" spans="12:19" x14ac:dyDescent="0.3">
      <c r="L246" s="18"/>
      <c r="M246" s="18"/>
      <c r="O246" s="18"/>
      <c r="P246" s="18"/>
      <c r="S246" s="10"/>
    </row>
    <row r="247" spans="12:19" x14ac:dyDescent="0.3">
      <c r="L247" s="18"/>
      <c r="M247" s="18"/>
      <c r="O247" s="18"/>
      <c r="P247" s="18"/>
      <c r="S247" s="10"/>
    </row>
    <row r="248" spans="12:19" x14ac:dyDescent="0.3">
      <c r="L248" s="18"/>
      <c r="M248" s="18"/>
      <c r="O248" s="18"/>
      <c r="P248" s="18"/>
      <c r="S248" s="10"/>
    </row>
    <row r="249" spans="12:19" x14ac:dyDescent="0.3">
      <c r="L249" s="18"/>
      <c r="M249" s="18"/>
      <c r="O249" s="18"/>
      <c r="P249" s="18"/>
      <c r="S249" s="10"/>
    </row>
    <row r="250" spans="12:19" x14ac:dyDescent="0.3">
      <c r="L250" s="18"/>
      <c r="M250" s="18"/>
      <c r="O250" s="18"/>
      <c r="P250" s="18"/>
      <c r="S250" s="10"/>
    </row>
    <row r="251" spans="12:19" x14ac:dyDescent="0.3">
      <c r="L251" s="18"/>
      <c r="M251" s="18"/>
      <c r="O251" s="18"/>
      <c r="P251" s="18"/>
      <c r="S251" s="10"/>
    </row>
    <row r="252" spans="12:19" x14ac:dyDescent="0.3">
      <c r="L252" s="18"/>
      <c r="M252" s="18"/>
      <c r="O252" s="18"/>
      <c r="P252" s="18"/>
      <c r="S252" s="10"/>
    </row>
    <row r="253" spans="12:19" x14ac:dyDescent="0.3">
      <c r="L253" s="18"/>
      <c r="M253" s="18"/>
      <c r="O253" s="18"/>
      <c r="P253" s="18"/>
      <c r="S253" s="10"/>
    </row>
    <row r="254" spans="12:19" x14ac:dyDescent="0.3">
      <c r="L254" s="18"/>
      <c r="M254" s="18"/>
      <c r="O254" s="18"/>
      <c r="P254" s="18"/>
      <c r="S254" s="10"/>
    </row>
    <row r="255" spans="12:19" x14ac:dyDescent="0.3">
      <c r="L255" s="18"/>
      <c r="M255" s="18"/>
      <c r="O255" s="18"/>
      <c r="P255" s="18"/>
      <c r="S255" s="10"/>
    </row>
    <row r="256" spans="12:19" x14ac:dyDescent="0.3">
      <c r="L256" s="18"/>
      <c r="M256" s="18"/>
      <c r="O256" s="18"/>
      <c r="P256" s="18"/>
      <c r="S256" s="10"/>
    </row>
    <row r="257" spans="12:19" x14ac:dyDescent="0.3">
      <c r="L257" s="18"/>
      <c r="M257" s="18"/>
      <c r="O257" s="18"/>
      <c r="P257" s="18"/>
      <c r="S257" s="10"/>
    </row>
    <row r="258" spans="12:19" x14ac:dyDescent="0.3">
      <c r="L258" s="18"/>
      <c r="M258" s="18"/>
      <c r="O258" s="18"/>
      <c r="P258" s="18"/>
      <c r="S258" s="10"/>
    </row>
    <row r="259" spans="12:19" x14ac:dyDescent="0.3">
      <c r="L259" s="18"/>
      <c r="M259" s="18"/>
      <c r="O259" s="18"/>
      <c r="P259" s="18"/>
      <c r="S259" s="10"/>
    </row>
    <row r="260" spans="12:19" x14ac:dyDescent="0.3">
      <c r="L260" s="18"/>
      <c r="M260" s="18"/>
      <c r="O260" s="18"/>
      <c r="P260" s="18"/>
      <c r="S260" s="10"/>
    </row>
    <row r="261" spans="12:19" x14ac:dyDescent="0.3">
      <c r="L261" s="18"/>
      <c r="M261" s="18"/>
      <c r="O261" s="18"/>
      <c r="P261" s="18"/>
      <c r="S261" s="10"/>
    </row>
    <row r="262" spans="12:19" x14ac:dyDescent="0.3">
      <c r="L262" s="18"/>
      <c r="M262" s="18"/>
      <c r="O262" s="18"/>
      <c r="P262" s="18"/>
      <c r="S262" s="10"/>
    </row>
    <row r="263" spans="12:19" x14ac:dyDescent="0.3">
      <c r="L263" s="18"/>
      <c r="M263" s="18"/>
      <c r="O263" s="18"/>
      <c r="P263" s="18"/>
      <c r="S263" s="10"/>
    </row>
    <row r="264" spans="12:19" x14ac:dyDescent="0.3">
      <c r="L264" s="18"/>
      <c r="M264" s="18"/>
      <c r="O264" s="18"/>
      <c r="P264" s="18"/>
      <c r="S264" s="10"/>
    </row>
    <row r="265" spans="12:19" x14ac:dyDescent="0.3">
      <c r="L265" s="18"/>
      <c r="M265" s="18"/>
      <c r="O265" s="18"/>
      <c r="P265" s="18"/>
      <c r="S265" s="10"/>
    </row>
    <row r="266" spans="12:19" x14ac:dyDescent="0.3">
      <c r="L266" s="18"/>
      <c r="M266" s="18"/>
      <c r="O266" s="18"/>
      <c r="P266" s="18"/>
      <c r="S266" s="10"/>
    </row>
    <row r="267" spans="12:19" x14ac:dyDescent="0.3">
      <c r="L267" s="18"/>
      <c r="M267" s="18"/>
      <c r="O267" s="18"/>
      <c r="P267" s="18"/>
      <c r="S267" s="10"/>
    </row>
    <row r="268" spans="12:19" x14ac:dyDescent="0.3">
      <c r="L268" s="18"/>
      <c r="M268" s="18"/>
      <c r="O268" s="18"/>
      <c r="P268" s="18"/>
      <c r="S268" s="10"/>
    </row>
    <row r="269" spans="12:19" x14ac:dyDescent="0.3">
      <c r="L269" s="18"/>
      <c r="M269" s="18"/>
      <c r="O269" s="18"/>
      <c r="P269" s="18"/>
      <c r="S269" s="10"/>
    </row>
    <row r="270" spans="12:19" x14ac:dyDescent="0.3">
      <c r="L270" s="18"/>
      <c r="M270" s="18"/>
      <c r="O270" s="18"/>
      <c r="P270" s="18"/>
      <c r="S270" s="10"/>
    </row>
    <row r="271" spans="12:19" x14ac:dyDescent="0.3">
      <c r="L271" s="18"/>
      <c r="M271" s="18"/>
      <c r="O271" s="18"/>
      <c r="P271" s="18"/>
      <c r="S271" s="10"/>
    </row>
    <row r="272" spans="12:19" x14ac:dyDescent="0.3">
      <c r="L272" s="18"/>
      <c r="M272" s="18"/>
      <c r="O272" s="18"/>
      <c r="P272" s="18"/>
      <c r="S272" s="10"/>
    </row>
    <row r="273" spans="1:27" x14ac:dyDescent="0.3">
      <c r="L273" s="18"/>
      <c r="M273" s="18"/>
      <c r="O273" s="18"/>
      <c r="P273" s="18"/>
      <c r="S273" s="10"/>
    </row>
    <row r="274" spans="1:27" x14ac:dyDescent="0.3">
      <c r="L274" s="18"/>
      <c r="M274" s="18"/>
      <c r="O274" s="18"/>
      <c r="P274" s="18"/>
      <c r="S274" s="10"/>
    </row>
    <row r="275" spans="1:27" x14ac:dyDescent="0.3">
      <c r="L275" s="18"/>
      <c r="M275" s="18"/>
      <c r="O275" s="18"/>
      <c r="P275" s="18"/>
      <c r="S275" s="10"/>
    </row>
    <row r="276" spans="1:27" x14ac:dyDescent="0.3">
      <c r="L276" s="18"/>
      <c r="M276" s="18"/>
      <c r="O276" s="18"/>
      <c r="P276" s="18"/>
      <c r="S276" s="10"/>
    </row>
    <row r="277" spans="1:27" x14ac:dyDescent="0.3">
      <c r="B277" s="27"/>
      <c r="L277" s="18"/>
      <c r="M277" s="18"/>
      <c r="O277" s="18"/>
      <c r="P277" s="18"/>
      <c r="S277" s="10"/>
    </row>
    <row r="278" spans="1:27" x14ac:dyDescent="0.3">
      <c r="B278" s="27"/>
      <c r="L278" s="18"/>
      <c r="M278" s="18"/>
      <c r="O278" s="18"/>
      <c r="P278" s="18"/>
      <c r="S278" s="10"/>
    </row>
    <row r="279" spans="1:27" x14ac:dyDescent="0.3">
      <c r="B279" s="27"/>
      <c r="L279" s="18"/>
      <c r="M279" s="18"/>
      <c r="O279" s="18"/>
      <c r="P279" s="18"/>
      <c r="S279" s="10"/>
    </row>
    <row r="280" spans="1:27" x14ac:dyDescent="0.3">
      <c r="A280" s="28"/>
      <c r="L280" s="18"/>
      <c r="M280" s="18"/>
      <c r="O280" s="18"/>
      <c r="P280" s="18"/>
      <c r="S280" s="10"/>
    </row>
    <row r="281" spans="1:27" x14ac:dyDescent="0.3">
      <c r="B281" s="27"/>
      <c r="L281" s="18"/>
      <c r="M281" s="18"/>
      <c r="O281" s="18"/>
      <c r="P281" s="18"/>
      <c r="S281" s="10"/>
    </row>
    <row r="282" spans="1:27" s="28" customFormat="1" x14ac:dyDescent="0.3">
      <c r="B282" s="27"/>
      <c r="C282" s="29"/>
      <c r="D282" s="30"/>
      <c r="E282" s="31"/>
      <c r="G282" s="31"/>
      <c r="H282" s="32"/>
      <c r="J282" s="31"/>
      <c r="K282" s="30"/>
      <c r="L282" s="31"/>
      <c r="M282" s="31"/>
      <c r="N282" s="30"/>
      <c r="O282" s="31"/>
      <c r="P282" s="31"/>
      <c r="Q282" s="33"/>
      <c r="R282" s="29"/>
      <c r="S282" s="30"/>
      <c r="AA282" s="34"/>
    </row>
    <row r="283" spans="1:27" x14ac:dyDescent="0.3">
      <c r="L283" s="18"/>
      <c r="M283" s="18"/>
      <c r="O283" s="18"/>
      <c r="P283" s="18"/>
      <c r="S283" s="10"/>
    </row>
    <row r="284" spans="1:27" x14ac:dyDescent="0.3">
      <c r="A284" s="28"/>
      <c r="L284" s="18"/>
      <c r="M284" s="18"/>
      <c r="O284" s="18"/>
      <c r="P284" s="18"/>
      <c r="S284" s="10"/>
    </row>
    <row r="285" spans="1:27" x14ac:dyDescent="0.3">
      <c r="L285" s="18"/>
      <c r="M285" s="18"/>
      <c r="O285" s="18"/>
      <c r="P285" s="18"/>
      <c r="S285" s="10"/>
    </row>
    <row r="286" spans="1:27" x14ac:dyDescent="0.3">
      <c r="A286" s="28"/>
      <c r="L286" s="18"/>
      <c r="M286" s="18"/>
      <c r="O286" s="18"/>
      <c r="P286" s="18"/>
      <c r="S286" s="10"/>
    </row>
    <row r="287" spans="1:27" x14ac:dyDescent="0.3">
      <c r="L287" s="18"/>
      <c r="M287" s="18"/>
      <c r="O287" s="18"/>
      <c r="P287" s="18"/>
      <c r="S287" s="10"/>
    </row>
    <row r="288" spans="1:27" x14ac:dyDescent="0.3">
      <c r="A288" s="28"/>
      <c r="L288" s="18"/>
      <c r="M288" s="18"/>
      <c r="O288" s="18"/>
      <c r="P288" s="18"/>
      <c r="S288" s="10"/>
    </row>
    <row r="289" spans="1:19" x14ac:dyDescent="0.3">
      <c r="L289" s="18"/>
      <c r="M289" s="18"/>
      <c r="O289" s="18"/>
      <c r="P289" s="18"/>
      <c r="S289" s="10"/>
    </row>
    <row r="290" spans="1:19" x14ac:dyDescent="0.3">
      <c r="A290" s="28"/>
      <c r="L290" s="18"/>
      <c r="M290" s="18"/>
      <c r="O290" s="18"/>
      <c r="P290" s="18"/>
      <c r="S290" s="10"/>
    </row>
    <row r="291" spans="1:19" x14ac:dyDescent="0.3">
      <c r="L291" s="18"/>
      <c r="M291" s="18"/>
      <c r="O291" s="18"/>
      <c r="P291" s="18"/>
      <c r="S291" s="10"/>
    </row>
    <row r="292" spans="1:19" x14ac:dyDescent="0.3">
      <c r="A292" s="28"/>
      <c r="L292" s="18"/>
      <c r="M292" s="18"/>
      <c r="O292" s="18"/>
      <c r="P292" s="18"/>
      <c r="S292" s="10"/>
    </row>
    <row r="293" spans="1:19" x14ac:dyDescent="0.3">
      <c r="L293" s="18"/>
      <c r="M293" s="18"/>
      <c r="O293" s="18"/>
      <c r="P293" s="18"/>
      <c r="S293" s="10"/>
    </row>
    <row r="294" spans="1:19" x14ac:dyDescent="0.3">
      <c r="A294" s="28"/>
      <c r="L294" s="18"/>
      <c r="M294" s="18"/>
      <c r="O294" s="18"/>
      <c r="P294" s="18"/>
      <c r="S294" s="10"/>
    </row>
    <row r="295" spans="1:19" x14ac:dyDescent="0.3">
      <c r="L295" s="18"/>
      <c r="M295" s="18"/>
      <c r="O295" s="18"/>
      <c r="P295" s="18"/>
      <c r="S295" s="10"/>
    </row>
    <row r="296" spans="1:19" x14ac:dyDescent="0.3">
      <c r="A296" s="28"/>
      <c r="L296" s="18"/>
      <c r="M296" s="18"/>
      <c r="O296" s="18"/>
      <c r="P296" s="18"/>
      <c r="S296" s="10"/>
    </row>
    <row r="297" spans="1:19" x14ac:dyDescent="0.3">
      <c r="L297" s="18"/>
      <c r="M297" s="18"/>
      <c r="O297" s="18"/>
      <c r="P297" s="18"/>
      <c r="S297" s="10"/>
    </row>
    <row r="298" spans="1:19" x14ac:dyDescent="0.3">
      <c r="A298" s="28"/>
      <c r="L298" s="18"/>
      <c r="M298" s="18"/>
      <c r="O298" s="18"/>
      <c r="P298" s="18"/>
      <c r="S298" s="10"/>
    </row>
    <row r="299" spans="1:19" x14ac:dyDescent="0.3">
      <c r="L299" s="18"/>
      <c r="M299" s="18"/>
      <c r="O299" s="18"/>
      <c r="P299" s="18"/>
      <c r="S299" s="10"/>
    </row>
    <row r="300" spans="1:19" ht="30.75" customHeight="1" x14ac:dyDescent="0.3">
      <c r="A300" s="28"/>
      <c r="G300" s="35"/>
      <c r="L300" s="18"/>
      <c r="M300" s="18"/>
      <c r="O300" s="18"/>
      <c r="P300" s="18"/>
      <c r="Q300" s="36"/>
      <c r="S300" s="10"/>
    </row>
    <row r="301" spans="1:19" x14ac:dyDescent="0.3">
      <c r="L301" s="18"/>
      <c r="M301" s="18"/>
      <c r="O301" s="18"/>
      <c r="P301" s="18"/>
      <c r="S301" s="10"/>
    </row>
    <row r="302" spans="1:19" x14ac:dyDescent="0.3">
      <c r="A302" s="28"/>
      <c r="L302" s="18"/>
      <c r="M302" s="18"/>
      <c r="O302" s="18"/>
      <c r="P302" s="18"/>
      <c r="S302" s="10"/>
    </row>
    <row r="303" spans="1:19" x14ac:dyDescent="0.3">
      <c r="L303" s="18"/>
      <c r="M303" s="18"/>
      <c r="O303" s="18"/>
      <c r="P303" s="18"/>
      <c r="S303" s="10"/>
    </row>
    <row r="304" spans="1:19" x14ac:dyDescent="0.3">
      <c r="A304" s="28"/>
      <c r="L304" s="18"/>
      <c r="M304" s="18"/>
      <c r="O304" s="18"/>
      <c r="P304" s="18"/>
      <c r="S304" s="10"/>
    </row>
    <row r="305" spans="1:19" x14ac:dyDescent="0.3">
      <c r="L305" s="18"/>
      <c r="M305" s="18"/>
      <c r="O305" s="18"/>
      <c r="P305" s="18"/>
      <c r="S305" s="10"/>
    </row>
    <row r="306" spans="1:19" x14ac:dyDescent="0.3">
      <c r="A306" s="28"/>
      <c r="L306" s="18"/>
      <c r="M306" s="18"/>
      <c r="O306" s="18"/>
      <c r="P306" s="18"/>
      <c r="S306" s="10"/>
    </row>
    <row r="307" spans="1:19" x14ac:dyDescent="0.3">
      <c r="L307" s="18"/>
      <c r="M307" s="18"/>
      <c r="O307" s="18"/>
      <c r="P307" s="18"/>
      <c r="S307" s="10"/>
    </row>
    <row r="308" spans="1:19" x14ac:dyDescent="0.3">
      <c r="A308" s="28"/>
      <c r="L308" s="18"/>
      <c r="M308" s="18"/>
      <c r="O308" s="18"/>
      <c r="P308" s="18"/>
      <c r="S308" s="10"/>
    </row>
    <row r="309" spans="1:19" x14ac:dyDescent="0.3">
      <c r="L309" s="18"/>
      <c r="M309" s="18"/>
      <c r="O309" s="18"/>
      <c r="P309" s="18"/>
      <c r="S309" s="10"/>
    </row>
    <row r="310" spans="1:19" x14ac:dyDescent="0.3">
      <c r="A310" s="28"/>
      <c r="L310" s="18"/>
      <c r="M310" s="18"/>
      <c r="O310" s="18"/>
      <c r="P310" s="18"/>
      <c r="S310" s="10"/>
    </row>
    <row r="311" spans="1:19" x14ac:dyDescent="0.3">
      <c r="L311" s="18"/>
      <c r="M311" s="18"/>
      <c r="O311" s="18"/>
      <c r="P311" s="18"/>
      <c r="S311" s="10"/>
    </row>
    <row r="312" spans="1:19" x14ac:dyDescent="0.3">
      <c r="A312" s="28"/>
      <c r="L312" s="18"/>
      <c r="M312" s="18"/>
      <c r="O312" s="18"/>
      <c r="P312" s="18"/>
      <c r="S312" s="10"/>
    </row>
    <row r="313" spans="1:19" x14ac:dyDescent="0.3">
      <c r="L313" s="18"/>
      <c r="M313" s="18"/>
      <c r="O313" s="18"/>
      <c r="P313" s="18"/>
      <c r="S313" s="10"/>
    </row>
    <row r="314" spans="1:19" x14ac:dyDescent="0.3">
      <c r="A314" s="28"/>
      <c r="L314" s="18"/>
      <c r="M314" s="18"/>
      <c r="O314" s="18"/>
      <c r="P314" s="18"/>
      <c r="S314" s="10"/>
    </row>
    <row r="315" spans="1:19" x14ac:dyDescent="0.3">
      <c r="L315" s="18"/>
      <c r="M315" s="18"/>
      <c r="O315" s="18"/>
      <c r="P315" s="18"/>
      <c r="S315" s="10"/>
    </row>
    <row r="316" spans="1:19" x14ac:dyDescent="0.3">
      <c r="A316" s="28"/>
      <c r="L316" s="18"/>
      <c r="M316" s="18"/>
      <c r="O316" s="18"/>
      <c r="P316" s="18"/>
      <c r="S316" s="10"/>
    </row>
    <row r="317" spans="1:19" x14ac:dyDescent="0.3">
      <c r="L317" s="18"/>
      <c r="M317" s="18"/>
      <c r="O317" s="18"/>
      <c r="P317" s="18"/>
      <c r="S317" s="10"/>
    </row>
    <row r="318" spans="1:19" x14ac:dyDescent="0.3">
      <c r="A318" s="28"/>
      <c r="L318" s="18"/>
      <c r="M318" s="18"/>
      <c r="O318" s="18"/>
      <c r="P318" s="18"/>
      <c r="S318" s="10"/>
    </row>
    <row r="319" spans="1:19" x14ac:dyDescent="0.3">
      <c r="L319" s="18"/>
      <c r="M319" s="18"/>
      <c r="O319" s="18"/>
      <c r="P319" s="18"/>
      <c r="S319" s="10"/>
    </row>
    <row r="320" spans="1:19" x14ac:dyDescent="0.3">
      <c r="A320" s="28"/>
      <c r="L320" s="18"/>
      <c r="M320" s="18"/>
      <c r="O320" s="18"/>
      <c r="P320" s="18"/>
      <c r="Q320" s="36"/>
      <c r="S320" s="10"/>
    </row>
    <row r="321" spans="1:19" x14ac:dyDescent="0.3">
      <c r="A321" s="28"/>
      <c r="L321" s="18"/>
      <c r="M321" s="18"/>
      <c r="O321" s="18"/>
      <c r="P321" s="18"/>
      <c r="S321" s="10"/>
    </row>
    <row r="322" spans="1:19" x14ac:dyDescent="0.3">
      <c r="L322" s="18"/>
      <c r="M322" s="18"/>
      <c r="O322" s="18"/>
      <c r="P322" s="18"/>
      <c r="S322" s="10"/>
    </row>
    <row r="323" spans="1:19" x14ac:dyDescent="0.3">
      <c r="L323" s="18"/>
      <c r="M323" s="18"/>
      <c r="O323" s="18"/>
      <c r="P323" s="18"/>
      <c r="S323" s="10"/>
    </row>
    <row r="324" spans="1:19" x14ac:dyDescent="0.3">
      <c r="A324" s="28"/>
      <c r="L324" s="18"/>
      <c r="M324" s="18"/>
      <c r="O324" s="18"/>
      <c r="P324" s="18"/>
      <c r="S324" s="10"/>
    </row>
    <row r="325" spans="1:19" x14ac:dyDescent="0.3">
      <c r="A325" s="28"/>
      <c r="L325" s="18"/>
      <c r="M325" s="18"/>
      <c r="O325" s="18"/>
      <c r="P325" s="18"/>
      <c r="S325" s="10"/>
    </row>
    <row r="326" spans="1:19" x14ac:dyDescent="0.3">
      <c r="A326" s="28"/>
      <c r="L326" s="18"/>
      <c r="M326" s="18"/>
      <c r="O326" s="18"/>
      <c r="P326" s="18"/>
      <c r="S326" s="10"/>
    </row>
    <row r="327" spans="1:19" x14ac:dyDescent="0.3">
      <c r="A327" s="28"/>
      <c r="L327" s="18"/>
      <c r="M327" s="18"/>
      <c r="O327" s="18"/>
      <c r="P327" s="18"/>
      <c r="S327" s="10"/>
    </row>
    <row r="328" spans="1:19" x14ac:dyDescent="0.3">
      <c r="A328" s="28"/>
      <c r="L328" s="18"/>
      <c r="M328" s="18"/>
      <c r="O328" s="18"/>
      <c r="P328" s="18"/>
      <c r="S328" s="10"/>
    </row>
    <row r="329" spans="1:19" x14ac:dyDescent="0.3">
      <c r="A329" s="28"/>
      <c r="L329" s="18"/>
      <c r="M329" s="18"/>
      <c r="O329" s="18"/>
      <c r="P329" s="18"/>
      <c r="S329" s="10"/>
    </row>
    <row r="330" spans="1:19" x14ac:dyDescent="0.3">
      <c r="A330" s="28"/>
      <c r="L330" s="18"/>
      <c r="M330" s="18"/>
      <c r="O330" s="18"/>
      <c r="P330" s="18"/>
      <c r="S330" s="10"/>
    </row>
    <row r="331" spans="1:19" x14ac:dyDescent="0.3">
      <c r="A331" s="28"/>
      <c r="L331" s="18"/>
      <c r="M331" s="18"/>
      <c r="O331" s="18"/>
      <c r="P331" s="18"/>
      <c r="S331" s="10"/>
    </row>
    <row r="332" spans="1:19" x14ac:dyDescent="0.3">
      <c r="A332" s="28"/>
      <c r="L332" s="18"/>
      <c r="M332" s="18"/>
      <c r="O332" s="18"/>
      <c r="P332" s="18"/>
      <c r="S332" s="10"/>
    </row>
    <row r="333" spans="1:19" x14ac:dyDescent="0.3">
      <c r="A333" s="28"/>
      <c r="L333" s="18"/>
      <c r="M333" s="18"/>
      <c r="O333" s="18"/>
      <c r="P333" s="18"/>
      <c r="S333" s="10"/>
    </row>
    <row r="334" spans="1:19" x14ac:dyDescent="0.3">
      <c r="A334" s="28"/>
      <c r="L334" s="18"/>
      <c r="M334" s="18"/>
      <c r="O334" s="18"/>
      <c r="P334" s="18"/>
      <c r="S334" s="10"/>
    </row>
    <row r="335" spans="1:19" x14ac:dyDescent="0.3">
      <c r="A335" s="28"/>
      <c r="L335" s="18"/>
      <c r="M335" s="18"/>
      <c r="O335" s="18"/>
      <c r="P335" s="18"/>
      <c r="S335" s="10"/>
    </row>
    <row r="336" spans="1:19" x14ac:dyDescent="0.3">
      <c r="A336" s="28"/>
      <c r="L336" s="18"/>
      <c r="M336" s="18"/>
      <c r="O336" s="18"/>
      <c r="P336" s="18"/>
      <c r="Q336" s="36"/>
      <c r="S336" s="10"/>
    </row>
    <row r="337" spans="1:19" x14ac:dyDescent="0.3">
      <c r="A337" s="28"/>
      <c r="L337" s="18"/>
      <c r="M337" s="18"/>
      <c r="O337" s="18"/>
      <c r="P337" s="18"/>
      <c r="S337" s="10"/>
    </row>
    <row r="338" spans="1:19" x14ac:dyDescent="0.3">
      <c r="A338" s="28"/>
      <c r="L338" s="18"/>
      <c r="M338" s="18"/>
      <c r="O338" s="18"/>
      <c r="P338" s="18"/>
      <c r="S338" s="10"/>
    </row>
    <row r="339" spans="1:19" x14ac:dyDescent="0.3">
      <c r="A339" s="28"/>
      <c r="L339" s="18"/>
      <c r="M339" s="18"/>
      <c r="O339" s="18"/>
      <c r="P339" s="18"/>
      <c r="S339" s="10"/>
    </row>
    <row r="340" spans="1:19" x14ac:dyDescent="0.3">
      <c r="A340" s="28"/>
      <c r="L340" s="18"/>
      <c r="M340" s="18"/>
      <c r="O340" s="18"/>
      <c r="P340" s="18"/>
      <c r="S340" s="10"/>
    </row>
    <row r="341" spans="1:19" x14ac:dyDescent="0.3">
      <c r="A341" s="28"/>
      <c r="L341" s="18"/>
      <c r="M341" s="18"/>
      <c r="O341" s="18"/>
      <c r="P341" s="18"/>
      <c r="S341" s="10"/>
    </row>
    <row r="342" spans="1:19" x14ac:dyDescent="0.3">
      <c r="A342" s="28"/>
      <c r="L342" s="18"/>
      <c r="M342" s="18"/>
      <c r="O342" s="18"/>
      <c r="P342" s="18"/>
      <c r="S342" s="10"/>
    </row>
    <row r="343" spans="1:19" x14ac:dyDescent="0.3">
      <c r="A343" s="28"/>
      <c r="L343" s="18"/>
      <c r="M343" s="18"/>
      <c r="O343" s="18"/>
      <c r="P343" s="18"/>
      <c r="S343" s="10"/>
    </row>
    <row r="344" spans="1:19" x14ac:dyDescent="0.3">
      <c r="A344" s="28"/>
      <c r="L344" s="18"/>
      <c r="M344" s="18"/>
      <c r="O344" s="18"/>
      <c r="P344" s="18"/>
      <c r="S344" s="10"/>
    </row>
    <row r="345" spans="1:19" x14ac:dyDescent="0.3">
      <c r="A345" s="28"/>
      <c r="L345" s="18"/>
      <c r="M345" s="18"/>
      <c r="O345" s="18"/>
      <c r="P345" s="18"/>
      <c r="S345" s="10"/>
    </row>
    <row r="346" spans="1:19" x14ac:dyDescent="0.3">
      <c r="A346" s="28"/>
      <c r="L346" s="18"/>
      <c r="M346" s="18"/>
      <c r="O346" s="18"/>
      <c r="P346" s="18"/>
      <c r="S346" s="10"/>
    </row>
    <row r="347" spans="1:19" x14ac:dyDescent="0.3">
      <c r="A347" s="28"/>
      <c r="L347" s="18"/>
      <c r="M347" s="18"/>
      <c r="O347" s="18"/>
      <c r="P347" s="18"/>
      <c r="S347" s="10"/>
    </row>
    <row r="348" spans="1:19" x14ac:dyDescent="0.3">
      <c r="A348" s="28"/>
      <c r="L348" s="18"/>
      <c r="M348" s="18"/>
      <c r="O348" s="18"/>
      <c r="P348" s="18"/>
      <c r="S348" s="10"/>
    </row>
    <row r="349" spans="1:19" x14ac:dyDescent="0.3">
      <c r="A349" s="28"/>
      <c r="L349" s="18"/>
      <c r="M349" s="18"/>
      <c r="O349" s="18"/>
      <c r="P349" s="18"/>
      <c r="S349" s="10"/>
    </row>
    <row r="350" spans="1:19" x14ac:dyDescent="0.3">
      <c r="A350" s="28"/>
      <c r="L350" s="18"/>
      <c r="M350" s="18"/>
      <c r="O350" s="18"/>
      <c r="P350" s="18"/>
      <c r="S350" s="10"/>
    </row>
    <row r="351" spans="1:19" x14ac:dyDescent="0.3">
      <c r="A351" s="28"/>
      <c r="L351" s="18"/>
      <c r="M351" s="18"/>
      <c r="O351" s="18"/>
      <c r="P351" s="18"/>
      <c r="S351" s="10"/>
    </row>
    <row r="352" spans="1:19" x14ac:dyDescent="0.3">
      <c r="A352" s="28"/>
      <c r="L352" s="18"/>
      <c r="M352" s="18"/>
      <c r="O352" s="18"/>
      <c r="P352" s="18"/>
      <c r="S352" s="10"/>
    </row>
    <row r="353" spans="1:19" x14ac:dyDescent="0.3">
      <c r="A353" s="28"/>
      <c r="L353" s="18"/>
      <c r="M353" s="18"/>
      <c r="O353" s="18"/>
      <c r="P353" s="18"/>
      <c r="S353" s="10"/>
    </row>
    <row r="354" spans="1:19" x14ac:dyDescent="0.3">
      <c r="A354" s="28"/>
      <c r="L354" s="18"/>
      <c r="M354" s="18"/>
      <c r="O354" s="18"/>
      <c r="P354" s="18"/>
      <c r="S354" s="10"/>
    </row>
    <row r="355" spans="1:19" x14ac:dyDescent="0.3">
      <c r="A355" s="28"/>
      <c r="L355" s="18"/>
      <c r="M355" s="18"/>
      <c r="O355" s="18"/>
      <c r="P355" s="18"/>
      <c r="S355" s="10"/>
    </row>
    <row r="356" spans="1:19" x14ac:dyDescent="0.3">
      <c r="A356" s="28"/>
      <c r="L356" s="18"/>
      <c r="M356" s="18"/>
      <c r="O356" s="18"/>
      <c r="P356" s="18"/>
      <c r="S356" s="10"/>
    </row>
    <row r="357" spans="1:19" x14ac:dyDescent="0.3">
      <c r="A357" s="28"/>
      <c r="L357" s="18"/>
      <c r="M357" s="18"/>
      <c r="O357" s="18"/>
      <c r="P357" s="18"/>
      <c r="S357" s="10"/>
    </row>
    <row r="358" spans="1:19" x14ac:dyDescent="0.3">
      <c r="A358" s="28"/>
      <c r="L358" s="18"/>
      <c r="M358" s="18"/>
      <c r="O358" s="18"/>
      <c r="P358" s="18"/>
      <c r="S358" s="10"/>
    </row>
    <row r="359" spans="1:19" x14ac:dyDescent="0.3">
      <c r="A359" s="28"/>
      <c r="L359" s="18"/>
      <c r="M359" s="18"/>
      <c r="O359" s="18"/>
      <c r="P359" s="18"/>
      <c r="S359" s="10"/>
    </row>
    <row r="360" spans="1:19" x14ac:dyDescent="0.3">
      <c r="A360" s="28"/>
      <c r="L360" s="18"/>
      <c r="M360" s="18"/>
      <c r="O360" s="18"/>
      <c r="P360" s="18"/>
      <c r="S360" s="10"/>
    </row>
    <row r="361" spans="1:19" x14ac:dyDescent="0.3">
      <c r="L361" s="18"/>
      <c r="M361" s="18"/>
      <c r="O361" s="18"/>
      <c r="P361" s="18"/>
      <c r="S361" s="10"/>
    </row>
    <row r="362" spans="1:19" x14ac:dyDescent="0.3">
      <c r="L362" s="18"/>
      <c r="M362" s="18"/>
      <c r="O362" s="18"/>
      <c r="P362" s="18"/>
      <c r="S362" s="10"/>
    </row>
    <row r="363" spans="1:19" x14ac:dyDescent="0.3">
      <c r="L363" s="18"/>
      <c r="M363" s="18"/>
      <c r="O363" s="18"/>
      <c r="P363" s="18"/>
      <c r="S363" s="10"/>
    </row>
    <row r="364" spans="1:19" x14ac:dyDescent="0.3">
      <c r="L364" s="18"/>
      <c r="M364" s="18"/>
      <c r="O364" s="18"/>
      <c r="P364" s="18"/>
      <c r="S364" s="10"/>
    </row>
    <row r="365" spans="1:19" x14ac:dyDescent="0.3">
      <c r="L365" s="18"/>
      <c r="M365" s="18"/>
      <c r="O365" s="18"/>
      <c r="P365" s="18"/>
      <c r="S365" s="10"/>
    </row>
    <row r="366" spans="1:19" x14ac:dyDescent="0.3">
      <c r="L366" s="18"/>
      <c r="M366" s="18"/>
      <c r="O366" s="18"/>
      <c r="P366" s="18"/>
      <c r="S366" s="10"/>
    </row>
    <row r="367" spans="1:19" x14ac:dyDescent="0.3">
      <c r="L367" s="18"/>
      <c r="M367" s="18"/>
      <c r="O367" s="18"/>
      <c r="P367" s="18"/>
      <c r="S367" s="10"/>
    </row>
    <row r="368" spans="1:19" x14ac:dyDescent="0.3">
      <c r="L368" s="18"/>
      <c r="M368" s="18"/>
      <c r="O368" s="18"/>
      <c r="P368" s="18"/>
      <c r="S368" s="10"/>
    </row>
    <row r="369" spans="12:19" x14ac:dyDescent="0.3">
      <c r="L369" s="18"/>
      <c r="M369" s="18"/>
      <c r="O369" s="18"/>
      <c r="P369" s="18"/>
      <c r="S369" s="10"/>
    </row>
    <row r="370" spans="12:19" x14ac:dyDescent="0.3">
      <c r="L370" s="18"/>
      <c r="M370" s="18"/>
      <c r="O370" s="18"/>
      <c r="P370" s="18"/>
      <c r="S370" s="10"/>
    </row>
    <row r="371" spans="12:19" x14ac:dyDescent="0.3">
      <c r="L371" s="18"/>
      <c r="M371" s="18"/>
      <c r="O371" s="18"/>
      <c r="P371" s="18"/>
      <c r="S371" s="10"/>
    </row>
    <row r="372" spans="12:19" x14ac:dyDescent="0.3">
      <c r="L372" s="18"/>
      <c r="M372" s="18"/>
      <c r="O372" s="18"/>
      <c r="P372" s="18"/>
      <c r="S372" s="10"/>
    </row>
    <row r="373" spans="12:19" x14ac:dyDescent="0.3">
      <c r="L373" s="18"/>
      <c r="M373" s="18"/>
      <c r="O373" s="18"/>
      <c r="P373" s="18"/>
      <c r="S373" s="10"/>
    </row>
    <row r="374" spans="12:19" x14ac:dyDescent="0.3">
      <c r="L374" s="18"/>
      <c r="M374" s="18"/>
      <c r="O374" s="18"/>
      <c r="P374" s="18"/>
      <c r="S374" s="10"/>
    </row>
    <row r="375" spans="12:19" x14ac:dyDescent="0.3">
      <c r="L375" s="18"/>
      <c r="M375" s="18"/>
      <c r="O375" s="18"/>
      <c r="P375" s="18"/>
      <c r="S375" s="10"/>
    </row>
    <row r="376" spans="12:19" x14ac:dyDescent="0.3">
      <c r="L376" s="18"/>
      <c r="M376" s="18"/>
      <c r="O376" s="18"/>
      <c r="P376" s="18"/>
      <c r="S376" s="10"/>
    </row>
    <row r="377" spans="12:19" x14ac:dyDescent="0.3">
      <c r="L377" s="18"/>
      <c r="M377" s="18"/>
      <c r="O377" s="18"/>
      <c r="P377" s="18"/>
      <c r="S377" s="10"/>
    </row>
    <row r="378" spans="12:19" x14ac:dyDescent="0.3">
      <c r="L378" s="18"/>
      <c r="M378" s="18"/>
      <c r="O378" s="18"/>
      <c r="P378" s="18"/>
      <c r="S378" s="10"/>
    </row>
    <row r="379" spans="12:19" x14ac:dyDescent="0.3">
      <c r="L379" s="18"/>
      <c r="M379" s="18"/>
      <c r="O379" s="18"/>
      <c r="P379" s="18"/>
      <c r="S379" s="10"/>
    </row>
    <row r="380" spans="12:19" x14ac:dyDescent="0.3">
      <c r="L380" s="18"/>
      <c r="M380" s="18"/>
      <c r="O380" s="18"/>
      <c r="P380" s="18"/>
      <c r="S380" s="10"/>
    </row>
    <row r="381" spans="12:19" x14ac:dyDescent="0.3">
      <c r="L381" s="18"/>
      <c r="M381" s="18"/>
      <c r="O381" s="18"/>
      <c r="P381" s="18"/>
      <c r="S381" s="10"/>
    </row>
    <row r="382" spans="12:19" x14ac:dyDescent="0.3">
      <c r="L382" s="18"/>
      <c r="M382" s="18"/>
      <c r="O382" s="18"/>
      <c r="P382" s="18"/>
      <c r="S382" s="10"/>
    </row>
    <row r="383" spans="12:19" x14ac:dyDescent="0.3">
      <c r="L383" s="18"/>
      <c r="M383" s="18"/>
      <c r="O383" s="18"/>
      <c r="P383" s="18"/>
      <c r="S383" s="10"/>
    </row>
    <row r="384" spans="12:19" x14ac:dyDescent="0.3">
      <c r="L384" s="18"/>
      <c r="M384" s="18"/>
      <c r="O384" s="18"/>
      <c r="P384" s="18"/>
      <c r="S384" s="10"/>
    </row>
    <row r="385" spans="12:19" x14ac:dyDescent="0.3">
      <c r="L385" s="18"/>
      <c r="M385" s="18"/>
      <c r="O385" s="18"/>
      <c r="P385" s="18"/>
      <c r="S385" s="10"/>
    </row>
    <row r="386" spans="12:19" x14ac:dyDescent="0.3">
      <c r="L386" s="18"/>
      <c r="M386" s="18"/>
      <c r="O386" s="18"/>
      <c r="P386" s="18"/>
      <c r="S386" s="10"/>
    </row>
    <row r="387" spans="12:19" x14ac:dyDescent="0.3">
      <c r="L387" s="18"/>
      <c r="M387" s="18"/>
      <c r="O387" s="18"/>
      <c r="P387" s="18"/>
      <c r="S387" s="10"/>
    </row>
    <row r="388" spans="12:19" x14ac:dyDescent="0.3">
      <c r="L388" s="18"/>
      <c r="M388" s="18"/>
      <c r="O388" s="18"/>
      <c r="P388" s="18"/>
      <c r="S388" s="10"/>
    </row>
    <row r="389" spans="12:19" x14ac:dyDescent="0.3">
      <c r="L389" s="18"/>
      <c r="M389" s="18"/>
      <c r="O389" s="18"/>
      <c r="P389" s="18"/>
      <c r="S389" s="10"/>
    </row>
    <row r="390" spans="12:19" x14ac:dyDescent="0.3">
      <c r="L390" s="18"/>
      <c r="M390" s="18"/>
      <c r="O390" s="18"/>
      <c r="P390" s="18"/>
      <c r="S390" s="10"/>
    </row>
    <row r="391" spans="12:19" x14ac:dyDescent="0.3">
      <c r="L391" s="18"/>
      <c r="M391" s="18"/>
      <c r="O391" s="18"/>
      <c r="P391" s="18"/>
      <c r="S391" s="10"/>
    </row>
    <row r="392" spans="12:19" x14ac:dyDescent="0.3">
      <c r="L392" s="18"/>
      <c r="M392" s="18"/>
      <c r="O392" s="18"/>
      <c r="P392" s="18"/>
      <c r="S392" s="10"/>
    </row>
    <row r="393" spans="12:19" x14ac:dyDescent="0.3">
      <c r="L393" s="18"/>
      <c r="M393" s="18"/>
      <c r="O393" s="18"/>
      <c r="P393" s="18"/>
      <c r="S393" s="10"/>
    </row>
    <row r="394" spans="12:19" x14ac:dyDescent="0.3">
      <c r="L394" s="18"/>
      <c r="M394" s="18"/>
      <c r="O394" s="18"/>
      <c r="P394" s="18"/>
      <c r="S394" s="10"/>
    </row>
    <row r="395" spans="12:19" x14ac:dyDescent="0.3">
      <c r="L395" s="18"/>
      <c r="M395" s="18"/>
      <c r="O395" s="18"/>
      <c r="P395" s="18"/>
      <c r="S395" s="10"/>
    </row>
    <row r="396" spans="12:19" x14ac:dyDescent="0.3">
      <c r="L396" s="18"/>
      <c r="M396" s="18"/>
      <c r="O396" s="18"/>
      <c r="P396" s="18"/>
      <c r="S396" s="10"/>
    </row>
    <row r="397" spans="12:19" x14ac:dyDescent="0.3">
      <c r="L397" s="18"/>
      <c r="M397" s="18"/>
      <c r="O397" s="18"/>
      <c r="P397" s="18"/>
      <c r="S397" s="10"/>
    </row>
    <row r="398" spans="12:19" x14ac:dyDescent="0.3">
      <c r="L398" s="18"/>
      <c r="M398" s="18"/>
      <c r="O398" s="18"/>
      <c r="P398" s="18"/>
      <c r="S398" s="10"/>
    </row>
    <row r="399" spans="12:19" x14ac:dyDescent="0.3">
      <c r="L399" s="18"/>
      <c r="M399" s="18"/>
      <c r="O399" s="18"/>
      <c r="P399" s="18"/>
      <c r="S399" s="10"/>
    </row>
    <row r="400" spans="12:19" x14ac:dyDescent="0.3">
      <c r="L400" s="18"/>
      <c r="M400" s="18"/>
      <c r="O400" s="18"/>
      <c r="P400" s="18"/>
      <c r="S400" s="10"/>
    </row>
    <row r="401" spans="12:19" x14ac:dyDescent="0.3">
      <c r="L401" s="18"/>
      <c r="M401" s="18"/>
      <c r="O401" s="18"/>
      <c r="P401" s="18"/>
      <c r="S401" s="10"/>
    </row>
    <row r="402" spans="12:19" x14ac:dyDescent="0.3">
      <c r="L402" s="18"/>
      <c r="M402" s="18"/>
      <c r="O402" s="18"/>
      <c r="P402" s="18"/>
      <c r="S402" s="10"/>
    </row>
    <row r="403" spans="12:19" x14ac:dyDescent="0.3">
      <c r="L403" s="18"/>
      <c r="M403" s="18"/>
      <c r="O403" s="18"/>
      <c r="P403" s="18"/>
      <c r="S403" s="10"/>
    </row>
    <row r="404" spans="12:19" x14ac:dyDescent="0.3">
      <c r="L404" s="18"/>
      <c r="M404" s="18"/>
      <c r="O404" s="18"/>
      <c r="P404" s="18"/>
      <c r="S404" s="10"/>
    </row>
    <row r="405" spans="12:19" x14ac:dyDescent="0.3">
      <c r="L405" s="18"/>
      <c r="M405" s="18"/>
      <c r="O405" s="18"/>
      <c r="P405" s="18"/>
      <c r="S405" s="10"/>
    </row>
    <row r="406" spans="12:19" x14ac:dyDescent="0.3">
      <c r="L406" s="18"/>
      <c r="M406" s="18"/>
      <c r="O406" s="18"/>
      <c r="P406" s="18"/>
      <c r="S406" s="10"/>
    </row>
    <row r="407" spans="12:19" x14ac:dyDescent="0.3">
      <c r="L407" s="18"/>
      <c r="M407" s="18"/>
      <c r="O407" s="18"/>
      <c r="P407" s="18"/>
      <c r="S407" s="10"/>
    </row>
    <row r="408" spans="12:19" x14ac:dyDescent="0.3">
      <c r="L408" s="18"/>
      <c r="M408" s="18"/>
      <c r="O408" s="18"/>
      <c r="P408" s="18"/>
      <c r="S408" s="10"/>
    </row>
    <row r="409" spans="12:19" x14ac:dyDescent="0.3">
      <c r="L409" s="18"/>
      <c r="M409" s="18"/>
      <c r="O409" s="18"/>
      <c r="P409" s="18"/>
      <c r="S409" s="10"/>
    </row>
    <row r="410" spans="12:19" x14ac:dyDescent="0.3">
      <c r="L410" s="18"/>
      <c r="M410" s="18"/>
      <c r="O410" s="18"/>
      <c r="P410" s="18"/>
      <c r="S410" s="10"/>
    </row>
    <row r="411" spans="12:19" x14ac:dyDescent="0.3">
      <c r="L411" s="18"/>
      <c r="M411" s="18"/>
      <c r="O411" s="18"/>
      <c r="P411" s="18"/>
      <c r="S411" s="10"/>
    </row>
    <row r="412" spans="12:19" x14ac:dyDescent="0.3">
      <c r="L412" s="18"/>
      <c r="M412" s="18"/>
      <c r="O412" s="18"/>
      <c r="P412" s="18"/>
      <c r="S412" s="10"/>
    </row>
    <row r="413" spans="12:19" x14ac:dyDescent="0.3">
      <c r="L413" s="18"/>
      <c r="M413" s="18"/>
      <c r="O413" s="18"/>
      <c r="P413" s="18"/>
      <c r="S413" s="10"/>
    </row>
    <row r="414" spans="12:19" x14ac:dyDescent="0.3">
      <c r="L414" s="18"/>
      <c r="M414" s="18"/>
      <c r="O414" s="18"/>
      <c r="P414" s="18"/>
      <c r="S414" s="10"/>
    </row>
    <row r="415" spans="12:19" x14ac:dyDescent="0.3">
      <c r="L415" s="18"/>
      <c r="M415" s="18"/>
      <c r="O415" s="18"/>
      <c r="P415" s="18"/>
      <c r="S415" s="10"/>
    </row>
    <row r="416" spans="12:19" x14ac:dyDescent="0.3">
      <c r="L416" s="18"/>
      <c r="M416" s="18"/>
      <c r="O416" s="18"/>
      <c r="P416" s="18"/>
      <c r="S416" s="10"/>
    </row>
    <row r="417" spans="12:19" x14ac:dyDescent="0.3">
      <c r="L417" s="18"/>
      <c r="M417" s="18"/>
      <c r="O417" s="18"/>
      <c r="P417" s="18"/>
      <c r="S417" s="10"/>
    </row>
    <row r="418" spans="12:19" x14ac:dyDescent="0.3">
      <c r="L418" s="18"/>
      <c r="M418" s="18"/>
      <c r="O418" s="18"/>
      <c r="P418" s="18"/>
      <c r="S418" s="10"/>
    </row>
    <row r="419" spans="12:19" x14ac:dyDescent="0.3">
      <c r="L419" s="18"/>
      <c r="M419" s="18"/>
      <c r="O419" s="18"/>
      <c r="P419" s="18"/>
      <c r="S419" s="10"/>
    </row>
    <row r="420" spans="12:19" x14ac:dyDescent="0.3">
      <c r="L420" s="18"/>
      <c r="M420" s="18"/>
      <c r="O420" s="18"/>
      <c r="P420" s="18"/>
      <c r="S420" s="10"/>
    </row>
    <row r="421" spans="12:19" x14ac:dyDescent="0.3">
      <c r="L421" s="18"/>
      <c r="M421" s="18"/>
      <c r="O421" s="18"/>
      <c r="P421" s="18"/>
      <c r="S421" s="10"/>
    </row>
    <row r="422" spans="12:19" x14ac:dyDescent="0.3">
      <c r="L422" s="18"/>
      <c r="M422" s="18"/>
      <c r="O422" s="18"/>
      <c r="P422" s="18"/>
      <c r="S422" s="10"/>
    </row>
    <row r="423" spans="12:19" x14ac:dyDescent="0.3">
      <c r="L423" s="18"/>
      <c r="M423" s="18"/>
      <c r="O423" s="18"/>
      <c r="P423" s="18"/>
      <c r="S423" s="10"/>
    </row>
    <row r="424" spans="12:19" x14ac:dyDescent="0.3">
      <c r="L424" s="18"/>
      <c r="M424" s="18"/>
      <c r="O424" s="18"/>
      <c r="P424" s="18"/>
      <c r="S424" s="10"/>
    </row>
    <row r="425" spans="12:19" x14ac:dyDescent="0.3">
      <c r="L425" s="18"/>
      <c r="M425" s="18"/>
      <c r="O425" s="18"/>
      <c r="P425" s="18"/>
      <c r="S425" s="10"/>
    </row>
    <row r="426" spans="12:19" x14ac:dyDescent="0.3">
      <c r="L426" s="18"/>
      <c r="M426" s="18"/>
      <c r="O426" s="18"/>
      <c r="P426" s="18"/>
      <c r="S426" s="10"/>
    </row>
    <row r="427" spans="12:19" x14ac:dyDescent="0.3">
      <c r="L427" s="18"/>
      <c r="M427" s="18"/>
      <c r="O427" s="18"/>
      <c r="P427" s="18"/>
      <c r="S427" s="10"/>
    </row>
    <row r="428" spans="12:19" x14ac:dyDescent="0.3">
      <c r="L428" s="18"/>
      <c r="M428" s="18"/>
      <c r="O428" s="18"/>
      <c r="P428" s="18"/>
      <c r="S428" s="10"/>
    </row>
    <row r="429" spans="12:19" x14ac:dyDescent="0.3">
      <c r="L429" s="18"/>
      <c r="M429" s="18"/>
      <c r="O429" s="18"/>
      <c r="P429" s="18"/>
      <c r="S429" s="10"/>
    </row>
    <row r="430" spans="12:19" x14ac:dyDescent="0.3">
      <c r="L430" s="18"/>
      <c r="M430" s="18"/>
      <c r="O430" s="18"/>
      <c r="P430" s="18"/>
      <c r="S430" s="10"/>
    </row>
    <row r="431" spans="12:19" x14ac:dyDescent="0.3">
      <c r="L431" s="18"/>
      <c r="M431" s="18"/>
      <c r="O431" s="18"/>
      <c r="P431" s="18"/>
      <c r="S431" s="10"/>
    </row>
    <row r="432" spans="12:19" x14ac:dyDescent="0.3">
      <c r="L432" s="18"/>
      <c r="M432" s="18"/>
      <c r="O432" s="18"/>
      <c r="P432" s="18"/>
      <c r="S432" s="10"/>
    </row>
    <row r="433" spans="12:19" x14ac:dyDescent="0.3">
      <c r="L433" s="18"/>
      <c r="M433" s="18"/>
      <c r="O433" s="18"/>
      <c r="P433" s="18"/>
      <c r="S433" s="10"/>
    </row>
    <row r="434" spans="12:19" x14ac:dyDescent="0.3">
      <c r="L434" s="18"/>
      <c r="M434" s="18"/>
      <c r="O434" s="18"/>
      <c r="P434" s="18"/>
      <c r="S434" s="10"/>
    </row>
    <row r="435" spans="12:19" x14ac:dyDescent="0.3">
      <c r="L435" s="18"/>
      <c r="M435" s="18"/>
      <c r="O435" s="18"/>
      <c r="P435" s="18"/>
      <c r="S435" s="10"/>
    </row>
    <row r="436" spans="12:19" x14ac:dyDescent="0.3">
      <c r="L436" s="18"/>
      <c r="M436" s="18"/>
      <c r="O436" s="18"/>
      <c r="P436" s="18"/>
      <c r="S436" s="10"/>
    </row>
    <row r="437" spans="12:19" x14ac:dyDescent="0.3">
      <c r="L437" s="18"/>
      <c r="M437" s="18"/>
      <c r="O437" s="18"/>
      <c r="P437" s="18"/>
      <c r="S437" s="10"/>
    </row>
    <row r="438" spans="12:19" x14ac:dyDescent="0.3">
      <c r="L438" s="18"/>
      <c r="M438" s="18"/>
      <c r="O438" s="18"/>
      <c r="P438" s="18"/>
      <c r="S438" s="10"/>
    </row>
    <row r="439" spans="12:19" x14ac:dyDescent="0.3">
      <c r="L439" s="18"/>
      <c r="M439" s="18"/>
      <c r="O439" s="18"/>
      <c r="P439" s="18"/>
      <c r="S439" s="10"/>
    </row>
    <row r="440" spans="12:19" x14ac:dyDescent="0.3">
      <c r="L440" s="18"/>
      <c r="M440" s="18"/>
      <c r="O440" s="18"/>
      <c r="P440" s="18"/>
      <c r="S440" s="10"/>
    </row>
    <row r="441" spans="12:19" x14ac:dyDescent="0.3">
      <c r="L441" s="18"/>
      <c r="M441" s="18"/>
      <c r="O441" s="18"/>
      <c r="P441" s="18"/>
      <c r="S441" s="10"/>
    </row>
    <row r="442" spans="12:19" x14ac:dyDescent="0.3">
      <c r="L442" s="18"/>
      <c r="M442" s="18"/>
      <c r="O442" s="18"/>
      <c r="P442" s="18"/>
      <c r="S442" s="10"/>
    </row>
    <row r="443" spans="12:19" x14ac:dyDescent="0.3">
      <c r="L443" s="18"/>
      <c r="M443" s="18"/>
      <c r="O443" s="18"/>
      <c r="P443" s="18"/>
      <c r="S443" s="10"/>
    </row>
    <row r="444" spans="12:19" x14ac:dyDescent="0.3">
      <c r="L444" s="18"/>
      <c r="M444" s="18"/>
      <c r="O444" s="18"/>
      <c r="P444" s="18"/>
      <c r="S444" s="10"/>
    </row>
    <row r="445" spans="12:19" x14ac:dyDescent="0.3">
      <c r="L445" s="18"/>
      <c r="M445" s="18"/>
      <c r="O445" s="18"/>
      <c r="P445" s="18"/>
      <c r="S445" s="10"/>
    </row>
    <row r="446" spans="12:19" x14ac:dyDescent="0.3">
      <c r="L446" s="18"/>
      <c r="M446" s="18"/>
      <c r="O446" s="18"/>
      <c r="P446" s="18"/>
      <c r="S446" s="10"/>
    </row>
    <row r="447" spans="12:19" x14ac:dyDescent="0.3">
      <c r="L447" s="18"/>
      <c r="M447" s="18"/>
      <c r="O447" s="18"/>
      <c r="P447" s="18"/>
      <c r="S447" s="10"/>
    </row>
    <row r="448" spans="12:19" x14ac:dyDescent="0.3">
      <c r="L448" s="18"/>
      <c r="M448" s="18"/>
      <c r="O448" s="18"/>
      <c r="P448" s="18"/>
      <c r="S448" s="10"/>
    </row>
    <row r="449" spans="12:19" x14ac:dyDescent="0.3">
      <c r="L449" s="18"/>
      <c r="M449" s="18"/>
      <c r="O449" s="18"/>
      <c r="P449" s="18"/>
      <c r="S449" s="10"/>
    </row>
    <row r="450" spans="12:19" x14ac:dyDescent="0.3">
      <c r="L450" s="18"/>
      <c r="M450" s="18"/>
      <c r="O450" s="18"/>
      <c r="P450" s="18"/>
      <c r="S450" s="10"/>
    </row>
    <row r="451" spans="12:19" x14ac:dyDescent="0.3">
      <c r="L451" s="18"/>
      <c r="M451" s="18"/>
      <c r="O451" s="18"/>
      <c r="P451" s="18"/>
      <c r="S451" s="10"/>
    </row>
    <row r="452" spans="12:19" x14ac:dyDescent="0.3">
      <c r="L452" s="18"/>
      <c r="M452" s="18"/>
      <c r="O452" s="18"/>
      <c r="P452" s="18"/>
      <c r="S452" s="10"/>
    </row>
    <row r="453" spans="12:19" x14ac:dyDescent="0.3">
      <c r="L453" s="18"/>
      <c r="M453" s="18"/>
      <c r="O453" s="18"/>
      <c r="P453" s="18"/>
      <c r="S453" s="10"/>
    </row>
    <row r="454" spans="12:19" x14ac:dyDescent="0.3">
      <c r="L454" s="18"/>
      <c r="M454" s="18"/>
      <c r="O454" s="18"/>
      <c r="P454" s="18"/>
      <c r="S454" s="10"/>
    </row>
    <row r="455" spans="12:19" x14ac:dyDescent="0.3">
      <c r="L455" s="18"/>
      <c r="M455" s="18"/>
      <c r="O455" s="18"/>
      <c r="P455" s="18"/>
      <c r="S455" s="10"/>
    </row>
    <row r="456" spans="12:19" x14ac:dyDescent="0.3">
      <c r="L456" s="18"/>
      <c r="M456" s="18"/>
      <c r="O456" s="18"/>
      <c r="P456" s="18"/>
      <c r="S456" s="10"/>
    </row>
    <row r="457" spans="12:19" x14ac:dyDescent="0.3">
      <c r="L457" s="18"/>
      <c r="M457" s="18"/>
      <c r="O457" s="18"/>
      <c r="P457" s="18"/>
      <c r="S457" s="10"/>
    </row>
    <row r="458" spans="12:19" x14ac:dyDescent="0.3">
      <c r="L458" s="18"/>
      <c r="M458" s="18"/>
      <c r="O458" s="18"/>
      <c r="P458" s="18"/>
      <c r="S458" s="10"/>
    </row>
    <row r="459" spans="12:19" x14ac:dyDescent="0.3">
      <c r="L459" s="18"/>
      <c r="M459" s="18"/>
      <c r="O459" s="18"/>
      <c r="P459" s="18"/>
      <c r="S459" s="10"/>
    </row>
    <row r="460" spans="12:19" x14ac:dyDescent="0.3">
      <c r="L460" s="18"/>
      <c r="M460" s="18"/>
      <c r="O460" s="18"/>
      <c r="P460" s="18"/>
      <c r="S460" s="10"/>
    </row>
    <row r="461" spans="12:19" x14ac:dyDescent="0.3">
      <c r="L461" s="18"/>
      <c r="M461" s="18"/>
      <c r="O461" s="18"/>
      <c r="P461" s="18"/>
      <c r="S461" s="10"/>
    </row>
    <row r="462" spans="12:19" x14ac:dyDescent="0.3">
      <c r="L462" s="18"/>
      <c r="M462" s="18"/>
      <c r="O462" s="18"/>
      <c r="P462" s="18"/>
      <c r="S462" s="10"/>
    </row>
    <row r="463" spans="12:19" x14ac:dyDescent="0.3">
      <c r="L463" s="18"/>
      <c r="M463" s="18"/>
      <c r="O463" s="18"/>
      <c r="P463" s="18"/>
      <c r="S463" s="10"/>
    </row>
    <row r="464" spans="12:19" x14ac:dyDescent="0.3">
      <c r="L464" s="18"/>
      <c r="M464" s="18"/>
      <c r="O464" s="18"/>
      <c r="P464" s="18"/>
      <c r="S464" s="10"/>
    </row>
    <row r="465" spans="12:19" x14ac:dyDescent="0.3">
      <c r="L465" s="18"/>
      <c r="M465" s="18"/>
      <c r="O465" s="18"/>
      <c r="P465" s="18"/>
      <c r="S465" s="10"/>
    </row>
    <row r="466" spans="12:19" x14ac:dyDescent="0.3">
      <c r="L466" s="18"/>
      <c r="M466" s="18"/>
      <c r="O466" s="18"/>
      <c r="P466" s="18"/>
      <c r="S466" s="10"/>
    </row>
    <row r="467" spans="12:19" x14ac:dyDescent="0.3">
      <c r="L467" s="18"/>
      <c r="M467" s="18"/>
      <c r="O467" s="18"/>
      <c r="P467" s="18"/>
      <c r="S467" s="10"/>
    </row>
    <row r="468" spans="12:19" x14ac:dyDescent="0.3">
      <c r="L468" s="18"/>
      <c r="M468" s="18"/>
      <c r="O468" s="18"/>
      <c r="P468" s="18"/>
      <c r="S468" s="10"/>
    </row>
    <row r="469" spans="12:19" x14ac:dyDescent="0.3">
      <c r="L469" s="18"/>
      <c r="M469" s="18"/>
      <c r="O469" s="18"/>
      <c r="P469" s="18"/>
      <c r="S469" s="10"/>
    </row>
    <row r="470" spans="12:19" x14ac:dyDescent="0.3">
      <c r="L470" s="18"/>
      <c r="M470" s="18"/>
      <c r="O470" s="18"/>
      <c r="P470" s="18"/>
      <c r="S470" s="10"/>
    </row>
    <row r="471" spans="12:19" x14ac:dyDescent="0.3">
      <c r="L471" s="18"/>
      <c r="M471" s="18"/>
      <c r="O471" s="18"/>
      <c r="P471" s="18"/>
      <c r="S471" s="10"/>
    </row>
    <row r="472" spans="12:19" x14ac:dyDescent="0.3">
      <c r="L472" s="18"/>
      <c r="M472" s="18"/>
      <c r="O472" s="18"/>
      <c r="P472" s="18"/>
      <c r="S472" s="10"/>
    </row>
    <row r="473" spans="12:19" x14ac:dyDescent="0.3">
      <c r="L473" s="18"/>
      <c r="M473" s="18"/>
      <c r="O473" s="18"/>
      <c r="P473" s="18"/>
      <c r="S473" s="10"/>
    </row>
    <row r="474" spans="12:19" x14ac:dyDescent="0.3">
      <c r="L474" s="18"/>
      <c r="M474" s="18"/>
      <c r="O474" s="18"/>
      <c r="P474" s="18"/>
      <c r="S474" s="10"/>
    </row>
    <row r="475" spans="12:19" x14ac:dyDescent="0.3">
      <c r="L475" s="18"/>
      <c r="M475" s="18"/>
      <c r="O475" s="18"/>
      <c r="P475" s="18"/>
      <c r="S475" s="10"/>
    </row>
    <row r="476" spans="12:19" x14ac:dyDescent="0.3">
      <c r="L476" s="18"/>
      <c r="M476" s="18"/>
      <c r="O476" s="18"/>
      <c r="P476" s="18"/>
      <c r="S476" s="10"/>
    </row>
    <row r="477" spans="12:19" x14ac:dyDescent="0.3">
      <c r="L477" s="18"/>
      <c r="M477" s="18"/>
      <c r="O477" s="18"/>
      <c r="P477" s="18"/>
      <c r="S477" s="10"/>
    </row>
    <row r="478" spans="12:19" x14ac:dyDescent="0.3">
      <c r="L478" s="18"/>
      <c r="M478" s="18"/>
      <c r="O478" s="18"/>
      <c r="P478" s="18"/>
      <c r="S478" s="10"/>
    </row>
    <row r="479" spans="12:19" x14ac:dyDescent="0.3">
      <c r="L479" s="18"/>
      <c r="M479" s="18"/>
      <c r="O479" s="18"/>
      <c r="P479" s="18"/>
      <c r="S479" s="10"/>
    </row>
    <row r="480" spans="12:19" x14ac:dyDescent="0.3">
      <c r="L480" s="18"/>
      <c r="M480" s="18"/>
      <c r="O480" s="18"/>
      <c r="P480" s="18"/>
      <c r="S480" s="10"/>
    </row>
    <row r="481" spans="12:20" x14ac:dyDescent="0.3">
      <c r="L481" s="18"/>
      <c r="M481" s="18"/>
      <c r="O481" s="18"/>
      <c r="P481" s="18"/>
      <c r="S481" s="10"/>
    </row>
    <row r="482" spans="12:20" x14ac:dyDescent="0.3">
      <c r="L482" s="18"/>
      <c r="M482" s="18"/>
      <c r="O482" s="18"/>
      <c r="P482" s="18"/>
      <c r="S482" s="10"/>
    </row>
    <row r="483" spans="12:20" x14ac:dyDescent="0.3">
      <c r="L483" s="18"/>
      <c r="M483" s="18"/>
      <c r="O483" s="18"/>
      <c r="P483" s="18"/>
      <c r="S483" s="10"/>
    </row>
    <row r="484" spans="12:20" x14ac:dyDescent="0.3">
      <c r="L484" s="18"/>
      <c r="M484" s="18"/>
      <c r="O484" s="18"/>
      <c r="P484" s="18"/>
      <c r="S484" s="10"/>
    </row>
    <row r="485" spans="12:20" x14ac:dyDescent="0.3">
      <c r="L485" s="18"/>
      <c r="M485" s="18"/>
      <c r="O485" s="18"/>
      <c r="P485" s="18"/>
      <c r="S485" s="10"/>
    </row>
    <row r="486" spans="12:20" x14ac:dyDescent="0.3">
      <c r="L486" s="18"/>
      <c r="M486" s="18"/>
      <c r="O486" s="18"/>
      <c r="P486" s="18"/>
      <c r="S486" s="10"/>
    </row>
    <row r="487" spans="12:20" x14ac:dyDescent="0.3">
      <c r="L487" s="18"/>
      <c r="M487" s="18"/>
      <c r="O487" s="18"/>
      <c r="P487" s="18"/>
      <c r="S487" s="10"/>
    </row>
    <row r="488" spans="12:20" x14ac:dyDescent="0.3">
      <c r="L488" s="18" t="str">
        <f t="shared" ref="L488:L514" si="0">IF(B488&lt;&gt;"","overs short of target.","")</f>
        <v/>
      </c>
      <c r="M488" s="18" t="str">
        <f t="shared" ref="M488:M514" si="1">IF(B488&lt;&gt;"","fined","")</f>
        <v/>
      </c>
      <c r="O488" s="18" t="str">
        <f t="shared" ref="O488:O522" si="2">IF(B488&lt;&gt;"","% of each player's match fee","")</f>
        <v/>
      </c>
      <c r="P488" s="18" t="str">
        <f t="shared" ref="P488:P540" si="3">IF(B488&lt;&gt;"","PLUS","")</f>
        <v/>
      </c>
      <c r="R488" s="15" t="str">
        <f t="shared" ref="R488:R540" si="4">IF(B488&lt;&gt;"","is to be fined","")</f>
        <v/>
      </c>
      <c r="S488" s="10" t="str">
        <f t="shared" ref="S488:S540" si="5">IF(N488&lt;&gt;0,N488*2,"")</f>
        <v/>
      </c>
      <c r="T488" s="17" t="str">
        <f t="shared" ref="T488:T540" si="6">IF(B488&lt;&gt;"","% of his match fee","")</f>
        <v/>
      </c>
    </row>
    <row r="489" spans="12:20" x14ac:dyDescent="0.3">
      <c r="L489" s="18" t="str">
        <f t="shared" si="0"/>
        <v/>
      </c>
      <c r="M489" s="18" t="str">
        <f t="shared" si="1"/>
        <v/>
      </c>
      <c r="O489" s="18" t="str">
        <f t="shared" si="2"/>
        <v/>
      </c>
      <c r="P489" s="18" t="str">
        <f t="shared" si="3"/>
        <v/>
      </c>
      <c r="R489" s="15" t="str">
        <f t="shared" si="4"/>
        <v/>
      </c>
      <c r="S489" s="10" t="str">
        <f t="shared" si="5"/>
        <v/>
      </c>
      <c r="T489" s="17" t="str">
        <f t="shared" si="6"/>
        <v/>
      </c>
    </row>
    <row r="490" spans="12:20" x14ac:dyDescent="0.3">
      <c r="L490" s="18" t="str">
        <f t="shared" si="0"/>
        <v/>
      </c>
      <c r="M490" s="18" t="str">
        <f t="shared" si="1"/>
        <v/>
      </c>
      <c r="O490" s="18" t="str">
        <f t="shared" si="2"/>
        <v/>
      </c>
      <c r="P490" s="18" t="str">
        <f t="shared" si="3"/>
        <v/>
      </c>
      <c r="R490" s="15" t="str">
        <f t="shared" si="4"/>
        <v/>
      </c>
      <c r="S490" s="10" t="str">
        <f t="shared" si="5"/>
        <v/>
      </c>
      <c r="T490" s="17" t="str">
        <f t="shared" si="6"/>
        <v/>
      </c>
    </row>
    <row r="491" spans="12:20" x14ac:dyDescent="0.3">
      <c r="L491" s="18" t="str">
        <f t="shared" si="0"/>
        <v/>
      </c>
      <c r="M491" s="18" t="str">
        <f t="shared" si="1"/>
        <v/>
      </c>
      <c r="O491" s="18" t="str">
        <f t="shared" si="2"/>
        <v/>
      </c>
      <c r="P491" s="18" t="str">
        <f t="shared" si="3"/>
        <v/>
      </c>
      <c r="R491" s="15" t="str">
        <f t="shared" si="4"/>
        <v/>
      </c>
      <c r="S491" s="10" t="str">
        <f t="shared" si="5"/>
        <v/>
      </c>
      <c r="T491" s="17" t="str">
        <f t="shared" si="6"/>
        <v/>
      </c>
    </row>
    <row r="492" spans="12:20" x14ac:dyDescent="0.3">
      <c r="L492" s="18" t="str">
        <f t="shared" si="0"/>
        <v/>
      </c>
      <c r="M492" s="18" t="str">
        <f t="shared" si="1"/>
        <v/>
      </c>
      <c r="O492" s="18" t="str">
        <f t="shared" si="2"/>
        <v/>
      </c>
      <c r="P492" s="18" t="str">
        <f t="shared" si="3"/>
        <v/>
      </c>
      <c r="R492" s="15" t="str">
        <f t="shared" si="4"/>
        <v/>
      </c>
      <c r="S492" s="10" t="str">
        <f t="shared" si="5"/>
        <v/>
      </c>
      <c r="T492" s="17" t="str">
        <f t="shared" si="6"/>
        <v/>
      </c>
    </row>
    <row r="493" spans="12:20" x14ac:dyDescent="0.3">
      <c r="L493" s="18" t="str">
        <f t="shared" si="0"/>
        <v/>
      </c>
      <c r="M493" s="18" t="str">
        <f t="shared" si="1"/>
        <v/>
      </c>
      <c r="O493" s="18" t="str">
        <f t="shared" si="2"/>
        <v/>
      </c>
      <c r="P493" s="18" t="str">
        <f t="shared" si="3"/>
        <v/>
      </c>
      <c r="R493" s="15" t="str">
        <f t="shared" si="4"/>
        <v/>
      </c>
      <c r="S493" s="10" t="str">
        <f t="shared" si="5"/>
        <v/>
      </c>
      <c r="T493" s="17" t="str">
        <f t="shared" si="6"/>
        <v/>
      </c>
    </row>
    <row r="494" spans="12:20" x14ac:dyDescent="0.3">
      <c r="L494" s="18" t="str">
        <f t="shared" si="0"/>
        <v/>
      </c>
      <c r="M494" s="18" t="str">
        <f t="shared" si="1"/>
        <v/>
      </c>
      <c r="O494" s="18" t="str">
        <f t="shared" si="2"/>
        <v/>
      </c>
      <c r="P494" s="18" t="str">
        <f t="shared" si="3"/>
        <v/>
      </c>
      <c r="R494" s="15" t="str">
        <f t="shared" si="4"/>
        <v/>
      </c>
      <c r="S494" s="10" t="str">
        <f t="shared" si="5"/>
        <v/>
      </c>
      <c r="T494" s="17" t="str">
        <f t="shared" si="6"/>
        <v/>
      </c>
    </row>
    <row r="495" spans="12:20" x14ac:dyDescent="0.3">
      <c r="L495" s="18" t="str">
        <f t="shared" si="0"/>
        <v/>
      </c>
      <c r="M495" s="18" t="str">
        <f t="shared" si="1"/>
        <v/>
      </c>
      <c r="O495" s="18" t="str">
        <f t="shared" si="2"/>
        <v/>
      </c>
      <c r="P495" s="18" t="str">
        <f t="shared" si="3"/>
        <v/>
      </c>
      <c r="R495" s="15" t="str">
        <f t="shared" si="4"/>
        <v/>
      </c>
      <c r="S495" s="10" t="str">
        <f t="shared" si="5"/>
        <v/>
      </c>
      <c r="T495" s="17" t="str">
        <f t="shared" si="6"/>
        <v/>
      </c>
    </row>
    <row r="496" spans="12:20" x14ac:dyDescent="0.3">
      <c r="L496" s="18" t="str">
        <f t="shared" si="0"/>
        <v/>
      </c>
      <c r="M496" s="18" t="str">
        <f t="shared" si="1"/>
        <v/>
      </c>
      <c r="O496" s="18" t="str">
        <f t="shared" si="2"/>
        <v/>
      </c>
      <c r="P496" s="18" t="str">
        <f t="shared" si="3"/>
        <v/>
      </c>
      <c r="R496" s="15" t="str">
        <f t="shared" si="4"/>
        <v/>
      </c>
      <c r="S496" s="10" t="str">
        <f t="shared" si="5"/>
        <v/>
      </c>
      <c r="T496" s="17" t="str">
        <f t="shared" si="6"/>
        <v/>
      </c>
    </row>
    <row r="497" spans="12:20" x14ac:dyDescent="0.3">
      <c r="L497" s="18" t="str">
        <f t="shared" si="0"/>
        <v/>
      </c>
      <c r="M497" s="18" t="str">
        <f t="shared" si="1"/>
        <v/>
      </c>
      <c r="O497" s="18" t="str">
        <f t="shared" si="2"/>
        <v/>
      </c>
      <c r="P497" s="18" t="str">
        <f t="shared" si="3"/>
        <v/>
      </c>
      <c r="R497" s="15" t="str">
        <f t="shared" si="4"/>
        <v/>
      </c>
      <c r="S497" s="10" t="str">
        <f t="shared" si="5"/>
        <v/>
      </c>
      <c r="T497" s="17" t="str">
        <f t="shared" si="6"/>
        <v/>
      </c>
    </row>
    <row r="498" spans="12:20" x14ac:dyDescent="0.3">
      <c r="L498" s="18" t="str">
        <f t="shared" si="0"/>
        <v/>
      </c>
      <c r="M498" s="18" t="str">
        <f t="shared" si="1"/>
        <v/>
      </c>
      <c r="O498" s="18" t="str">
        <f t="shared" si="2"/>
        <v/>
      </c>
      <c r="P498" s="18" t="str">
        <f t="shared" si="3"/>
        <v/>
      </c>
      <c r="R498" s="15" t="str">
        <f t="shared" si="4"/>
        <v/>
      </c>
      <c r="S498" s="10" t="str">
        <f t="shared" si="5"/>
        <v/>
      </c>
      <c r="T498" s="17" t="str">
        <f t="shared" si="6"/>
        <v/>
      </c>
    </row>
    <row r="499" spans="12:20" x14ac:dyDescent="0.3">
      <c r="L499" s="18" t="str">
        <f t="shared" si="0"/>
        <v/>
      </c>
      <c r="M499" s="18" t="str">
        <f t="shared" si="1"/>
        <v/>
      </c>
      <c r="O499" s="18" t="str">
        <f t="shared" si="2"/>
        <v/>
      </c>
      <c r="P499" s="18" t="str">
        <f t="shared" si="3"/>
        <v/>
      </c>
      <c r="R499" s="15" t="str">
        <f t="shared" si="4"/>
        <v/>
      </c>
      <c r="S499" s="10" t="str">
        <f t="shared" si="5"/>
        <v/>
      </c>
      <c r="T499" s="17" t="str">
        <f t="shared" si="6"/>
        <v/>
      </c>
    </row>
    <row r="500" spans="12:20" x14ac:dyDescent="0.3">
      <c r="L500" s="18" t="str">
        <f t="shared" si="0"/>
        <v/>
      </c>
      <c r="M500" s="18" t="str">
        <f t="shared" si="1"/>
        <v/>
      </c>
      <c r="O500" s="18" t="str">
        <f t="shared" si="2"/>
        <v/>
      </c>
      <c r="P500" s="18" t="str">
        <f t="shared" si="3"/>
        <v/>
      </c>
      <c r="R500" s="15" t="str">
        <f t="shared" si="4"/>
        <v/>
      </c>
      <c r="S500" s="10" t="str">
        <f t="shared" si="5"/>
        <v/>
      </c>
      <c r="T500" s="17" t="str">
        <f t="shared" si="6"/>
        <v/>
      </c>
    </row>
    <row r="501" spans="12:20" x14ac:dyDescent="0.3">
      <c r="L501" s="18" t="str">
        <f t="shared" si="0"/>
        <v/>
      </c>
      <c r="M501" s="18" t="str">
        <f t="shared" si="1"/>
        <v/>
      </c>
      <c r="O501" s="18" t="str">
        <f t="shared" si="2"/>
        <v/>
      </c>
      <c r="P501" s="18" t="str">
        <f t="shared" si="3"/>
        <v/>
      </c>
      <c r="R501" s="15" t="str">
        <f t="shared" si="4"/>
        <v/>
      </c>
      <c r="S501" s="10" t="str">
        <f t="shared" si="5"/>
        <v/>
      </c>
      <c r="T501" s="17" t="str">
        <f t="shared" si="6"/>
        <v/>
      </c>
    </row>
    <row r="502" spans="12:20" x14ac:dyDescent="0.3">
      <c r="L502" s="18" t="str">
        <f t="shared" si="0"/>
        <v/>
      </c>
      <c r="M502" s="18" t="str">
        <f t="shared" si="1"/>
        <v/>
      </c>
      <c r="O502" s="18" t="str">
        <f t="shared" si="2"/>
        <v/>
      </c>
      <c r="P502" s="18" t="str">
        <f t="shared" si="3"/>
        <v/>
      </c>
      <c r="R502" s="15" t="str">
        <f t="shared" si="4"/>
        <v/>
      </c>
      <c r="S502" s="10" t="str">
        <f t="shared" si="5"/>
        <v/>
      </c>
      <c r="T502" s="17" t="str">
        <f t="shared" si="6"/>
        <v/>
      </c>
    </row>
    <row r="503" spans="12:20" x14ac:dyDescent="0.3">
      <c r="L503" s="18" t="str">
        <f t="shared" si="0"/>
        <v/>
      </c>
      <c r="M503" s="18" t="str">
        <f t="shared" si="1"/>
        <v/>
      </c>
      <c r="O503" s="18" t="str">
        <f t="shared" si="2"/>
        <v/>
      </c>
      <c r="P503" s="18" t="str">
        <f t="shared" si="3"/>
        <v/>
      </c>
      <c r="R503" s="15" t="str">
        <f t="shared" si="4"/>
        <v/>
      </c>
      <c r="S503" s="10" t="str">
        <f t="shared" si="5"/>
        <v/>
      </c>
      <c r="T503" s="17" t="str">
        <f t="shared" si="6"/>
        <v/>
      </c>
    </row>
    <row r="504" spans="12:20" x14ac:dyDescent="0.3">
      <c r="L504" s="18" t="str">
        <f t="shared" si="0"/>
        <v/>
      </c>
      <c r="M504" s="18" t="str">
        <f t="shared" si="1"/>
        <v/>
      </c>
      <c r="O504" s="18" t="str">
        <f t="shared" si="2"/>
        <v/>
      </c>
      <c r="P504" s="18" t="str">
        <f t="shared" si="3"/>
        <v/>
      </c>
      <c r="R504" s="15" t="str">
        <f t="shared" si="4"/>
        <v/>
      </c>
      <c r="S504" s="10" t="str">
        <f t="shared" si="5"/>
        <v/>
      </c>
      <c r="T504" s="17" t="str">
        <f t="shared" si="6"/>
        <v/>
      </c>
    </row>
    <row r="505" spans="12:20" x14ac:dyDescent="0.3">
      <c r="L505" s="18" t="str">
        <f t="shared" si="0"/>
        <v/>
      </c>
      <c r="M505" s="18" t="str">
        <f t="shared" si="1"/>
        <v/>
      </c>
      <c r="O505" s="18" t="str">
        <f t="shared" si="2"/>
        <v/>
      </c>
      <c r="P505" s="18" t="str">
        <f t="shared" si="3"/>
        <v/>
      </c>
      <c r="R505" s="15" t="str">
        <f t="shared" si="4"/>
        <v/>
      </c>
      <c r="S505" s="10" t="str">
        <f t="shared" si="5"/>
        <v/>
      </c>
      <c r="T505" s="17" t="str">
        <f t="shared" si="6"/>
        <v/>
      </c>
    </row>
    <row r="506" spans="12:20" x14ac:dyDescent="0.3">
      <c r="L506" s="18" t="str">
        <f t="shared" si="0"/>
        <v/>
      </c>
      <c r="M506" s="18" t="str">
        <f t="shared" si="1"/>
        <v/>
      </c>
      <c r="O506" s="18" t="str">
        <f t="shared" si="2"/>
        <v/>
      </c>
      <c r="P506" s="18" t="str">
        <f t="shared" si="3"/>
        <v/>
      </c>
      <c r="R506" s="15" t="str">
        <f t="shared" si="4"/>
        <v/>
      </c>
      <c r="S506" s="10" t="str">
        <f t="shared" si="5"/>
        <v/>
      </c>
      <c r="T506" s="17" t="str">
        <f t="shared" si="6"/>
        <v/>
      </c>
    </row>
    <row r="507" spans="12:20" x14ac:dyDescent="0.3">
      <c r="L507" s="18" t="str">
        <f t="shared" si="0"/>
        <v/>
      </c>
      <c r="M507" s="18" t="str">
        <f t="shared" si="1"/>
        <v/>
      </c>
      <c r="O507" s="18" t="str">
        <f t="shared" si="2"/>
        <v/>
      </c>
      <c r="P507" s="18" t="str">
        <f t="shared" si="3"/>
        <v/>
      </c>
      <c r="R507" s="15" t="str">
        <f t="shared" si="4"/>
        <v/>
      </c>
      <c r="S507" s="10" t="str">
        <f t="shared" si="5"/>
        <v/>
      </c>
      <c r="T507" s="17" t="str">
        <f t="shared" si="6"/>
        <v/>
      </c>
    </row>
    <row r="508" spans="12:20" x14ac:dyDescent="0.3">
      <c r="L508" s="18" t="str">
        <f t="shared" si="0"/>
        <v/>
      </c>
      <c r="M508" s="18" t="str">
        <f t="shared" si="1"/>
        <v/>
      </c>
      <c r="O508" s="18" t="str">
        <f t="shared" si="2"/>
        <v/>
      </c>
      <c r="P508" s="18" t="str">
        <f t="shared" si="3"/>
        <v/>
      </c>
      <c r="R508" s="15" t="str">
        <f t="shared" si="4"/>
        <v/>
      </c>
      <c r="S508" s="10" t="str">
        <f t="shared" si="5"/>
        <v/>
      </c>
      <c r="T508" s="17" t="str">
        <f t="shared" si="6"/>
        <v/>
      </c>
    </row>
    <row r="509" spans="12:20" x14ac:dyDescent="0.3">
      <c r="L509" s="18" t="str">
        <f t="shared" si="0"/>
        <v/>
      </c>
      <c r="M509" s="18" t="str">
        <f t="shared" si="1"/>
        <v/>
      </c>
      <c r="O509" s="18" t="str">
        <f t="shared" si="2"/>
        <v/>
      </c>
      <c r="P509" s="18" t="str">
        <f t="shared" si="3"/>
        <v/>
      </c>
      <c r="R509" s="15" t="str">
        <f t="shared" si="4"/>
        <v/>
      </c>
      <c r="S509" s="10" t="str">
        <f t="shared" si="5"/>
        <v/>
      </c>
      <c r="T509" s="17" t="str">
        <f t="shared" si="6"/>
        <v/>
      </c>
    </row>
    <row r="510" spans="12:20" x14ac:dyDescent="0.3">
      <c r="L510" s="18" t="str">
        <f t="shared" si="0"/>
        <v/>
      </c>
      <c r="M510" s="18" t="str">
        <f t="shared" si="1"/>
        <v/>
      </c>
      <c r="O510" s="18" t="str">
        <f t="shared" si="2"/>
        <v/>
      </c>
      <c r="P510" s="18" t="str">
        <f t="shared" si="3"/>
        <v/>
      </c>
      <c r="R510" s="15" t="str">
        <f t="shared" si="4"/>
        <v/>
      </c>
      <c r="S510" s="10" t="str">
        <f t="shared" si="5"/>
        <v/>
      </c>
      <c r="T510" s="17" t="str">
        <f t="shared" si="6"/>
        <v/>
      </c>
    </row>
    <row r="511" spans="12:20" x14ac:dyDescent="0.3">
      <c r="L511" s="18" t="str">
        <f t="shared" si="0"/>
        <v/>
      </c>
      <c r="M511" s="18" t="str">
        <f t="shared" si="1"/>
        <v/>
      </c>
      <c r="O511" s="18" t="str">
        <f t="shared" si="2"/>
        <v/>
      </c>
      <c r="P511" s="18" t="str">
        <f t="shared" si="3"/>
        <v/>
      </c>
      <c r="R511" s="15" t="str">
        <f t="shared" si="4"/>
        <v/>
      </c>
      <c r="S511" s="10" t="str">
        <f t="shared" si="5"/>
        <v/>
      </c>
      <c r="T511" s="17" t="str">
        <f t="shared" si="6"/>
        <v/>
      </c>
    </row>
    <row r="512" spans="12:20" x14ac:dyDescent="0.3">
      <c r="L512" s="18" t="str">
        <f t="shared" si="0"/>
        <v/>
      </c>
      <c r="M512" s="18" t="str">
        <f t="shared" si="1"/>
        <v/>
      </c>
      <c r="O512" s="18" t="str">
        <f t="shared" si="2"/>
        <v/>
      </c>
      <c r="P512" s="18" t="str">
        <f t="shared" si="3"/>
        <v/>
      </c>
      <c r="R512" s="15" t="str">
        <f t="shared" si="4"/>
        <v/>
      </c>
      <c r="S512" s="10" t="str">
        <f t="shared" si="5"/>
        <v/>
      </c>
      <c r="T512" s="17" t="str">
        <f t="shared" si="6"/>
        <v/>
      </c>
    </row>
    <row r="513" spans="12:20" x14ac:dyDescent="0.3">
      <c r="L513" s="18" t="str">
        <f t="shared" si="0"/>
        <v/>
      </c>
      <c r="M513" s="18" t="str">
        <f t="shared" si="1"/>
        <v/>
      </c>
      <c r="O513" s="18" t="str">
        <f t="shared" si="2"/>
        <v/>
      </c>
      <c r="P513" s="18" t="str">
        <f t="shared" si="3"/>
        <v/>
      </c>
      <c r="R513" s="15" t="str">
        <f t="shared" si="4"/>
        <v/>
      </c>
      <c r="S513" s="10" t="str">
        <f t="shared" si="5"/>
        <v/>
      </c>
      <c r="T513" s="17" t="str">
        <f t="shared" si="6"/>
        <v/>
      </c>
    </row>
    <row r="514" spans="12:20" x14ac:dyDescent="0.3">
      <c r="L514" s="18" t="str">
        <f t="shared" si="0"/>
        <v/>
      </c>
      <c r="M514" s="18" t="str">
        <f t="shared" si="1"/>
        <v/>
      </c>
      <c r="O514" s="18" t="str">
        <f t="shared" si="2"/>
        <v/>
      </c>
      <c r="P514" s="18" t="str">
        <f t="shared" si="3"/>
        <v/>
      </c>
      <c r="R514" s="15" t="str">
        <f t="shared" si="4"/>
        <v/>
      </c>
      <c r="S514" s="10" t="str">
        <f t="shared" si="5"/>
        <v/>
      </c>
      <c r="T514" s="17" t="str">
        <f t="shared" si="6"/>
        <v/>
      </c>
    </row>
    <row r="515" spans="12:20" x14ac:dyDescent="0.3">
      <c r="L515" s="18" t="str">
        <f t="shared" ref="L515:L561" si="7">IF(B515&lt;&gt;"","overs short of target.","")</f>
        <v/>
      </c>
      <c r="M515" s="18" t="str">
        <f t="shared" ref="M515:M578" si="8">IF(B515&lt;&gt;"","fined","")</f>
        <v/>
      </c>
      <c r="O515" s="18" t="str">
        <f t="shared" si="2"/>
        <v/>
      </c>
      <c r="P515" s="18" t="str">
        <f t="shared" si="3"/>
        <v/>
      </c>
      <c r="R515" s="15" t="str">
        <f t="shared" si="4"/>
        <v/>
      </c>
      <c r="S515" s="10" t="str">
        <f t="shared" si="5"/>
        <v/>
      </c>
      <c r="T515" s="17" t="str">
        <f t="shared" si="6"/>
        <v/>
      </c>
    </row>
    <row r="516" spans="12:20" x14ac:dyDescent="0.3">
      <c r="L516" s="18" t="str">
        <f t="shared" si="7"/>
        <v/>
      </c>
      <c r="M516" s="18" t="str">
        <f t="shared" si="8"/>
        <v/>
      </c>
      <c r="O516" s="18" t="str">
        <f t="shared" si="2"/>
        <v/>
      </c>
      <c r="P516" s="18" t="str">
        <f t="shared" si="3"/>
        <v/>
      </c>
      <c r="R516" s="15" t="str">
        <f t="shared" si="4"/>
        <v/>
      </c>
      <c r="S516" s="10" t="str">
        <f t="shared" si="5"/>
        <v/>
      </c>
      <c r="T516" s="17" t="str">
        <f t="shared" si="6"/>
        <v/>
      </c>
    </row>
    <row r="517" spans="12:20" x14ac:dyDescent="0.3">
      <c r="L517" s="18" t="str">
        <f t="shared" si="7"/>
        <v/>
      </c>
      <c r="M517" s="18" t="str">
        <f t="shared" si="8"/>
        <v/>
      </c>
      <c r="O517" s="18" t="str">
        <f t="shared" si="2"/>
        <v/>
      </c>
      <c r="P517" s="18" t="str">
        <f t="shared" si="3"/>
        <v/>
      </c>
      <c r="R517" s="15" t="str">
        <f t="shared" si="4"/>
        <v/>
      </c>
      <c r="S517" s="10" t="str">
        <f t="shared" si="5"/>
        <v/>
      </c>
      <c r="T517" s="17" t="str">
        <f t="shared" si="6"/>
        <v/>
      </c>
    </row>
    <row r="518" spans="12:20" x14ac:dyDescent="0.3">
      <c r="L518" s="18" t="str">
        <f t="shared" si="7"/>
        <v/>
      </c>
      <c r="M518" s="18" t="str">
        <f t="shared" si="8"/>
        <v/>
      </c>
      <c r="O518" s="18" t="str">
        <f t="shared" si="2"/>
        <v/>
      </c>
      <c r="P518" s="18" t="str">
        <f t="shared" si="3"/>
        <v/>
      </c>
      <c r="R518" s="15" t="str">
        <f t="shared" si="4"/>
        <v/>
      </c>
      <c r="S518" s="10" t="str">
        <f t="shared" si="5"/>
        <v/>
      </c>
      <c r="T518" s="17" t="str">
        <f t="shared" si="6"/>
        <v/>
      </c>
    </row>
    <row r="519" spans="12:20" x14ac:dyDescent="0.3">
      <c r="L519" s="18" t="str">
        <f t="shared" si="7"/>
        <v/>
      </c>
      <c r="M519" s="18" t="str">
        <f t="shared" si="8"/>
        <v/>
      </c>
      <c r="O519" s="18" t="str">
        <f t="shared" si="2"/>
        <v/>
      </c>
      <c r="P519" s="18" t="str">
        <f t="shared" si="3"/>
        <v/>
      </c>
      <c r="R519" s="15" t="str">
        <f t="shared" si="4"/>
        <v/>
      </c>
      <c r="S519" s="10" t="str">
        <f t="shared" si="5"/>
        <v/>
      </c>
      <c r="T519" s="17" t="str">
        <f t="shared" si="6"/>
        <v/>
      </c>
    </row>
    <row r="520" spans="12:20" x14ac:dyDescent="0.3">
      <c r="L520" s="18" t="str">
        <f t="shared" si="7"/>
        <v/>
      </c>
      <c r="M520" s="18" t="str">
        <f t="shared" si="8"/>
        <v/>
      </c>
      <c r="O520" s="18" t="str">
        <f t="shared" si="2"/>
        <v/>
      </c>
      <c r="P520" s="18" t="str">
        <f t="shared" si="3"/>
        <v/>
      </c>
      <c r="R520" s="15" t="str">
        <f t="shared" si="4"/>
        <v/>
      </c>
      <c r="S520" s="10" t="str">
        <f t="shared" si="5"/>
        <v/>
      </c>
      <c r="T520" s="17" t="str">
        <f t="shared" si="6"/>
        <v/>
      </c>
    </row>
    <row r="521" spans="12:20" x14ac:dyDescent="0.3">
      <c r="L521" s="18" t="str">
        <f t="shared" si="7"/>
        <v/>
      </c>
      <c r="M521" s="18" t="str">
        <f t="shared" si="8"/>
        <v/>
      </c>
      <c r="O521" s="18" t="str">
        <f t="shared" si="2"/>
        <v/>
      </c>
      <c r="P521" s="18" t="str">
        <f t="shared" si="3"/>
        <v/>
      </c>
      <c r="R521" s="15" t="str">
        <f t="shared" si="4"/>
        <v/>
      </c>
      <c r="S521" s="10" t="str">
        <f t="shared" si="5"/>
        <v/>
      </c>
      <c r="T521" s="17" t="str">
        <f t="shared" si="6"/>
        <v/>
      </c>
    </row>
    <row r="522" spans="12:20" x14ac:dyDescent="0.3">
      <c r="L522" s="18" t="str">
        <f t="shared" si="7"/>
        <v/>
      </c>
      <c r="M522" s="18" t="str">
        <f t="shared" si="8"/>
        <v/>
      </c>
      <c r="O522" s="18" t="str">
        <f t="shared" si="2"/>
        <v/>
      </c>
      <c r="P522" s="18" t="str">
        <f t="shared" si="3"/>
        <v/>
      </c>
      <c r="R522" s="15" t="str">
        <f t="shared" si="4"/>
        <v/>
      </c>
      <c r="S522" s="10" t="str">
        <f t="shared" si="5"/>
        <v/>
      </c>
      <c r="T522" s="17" t="str">
        <f t="shared" si="6"/>
        <v/>
      </c>
    </row>
    <row r="523" spans="12:20" x14ac:dyDescent="0.3">
      <c r="L523" s="18" t="str">
        <f t="shared" si="7"/>
        <v/>
      </c>
      <c r="M523" s="18" t="str">
        <f t="shared" si="8"/>
        <v/>
      </c>
      <c r="O523" s="18" t="str">
        <f t="shared" ref="O523:O586" si="9">IF(B523&lt;&gt;"","% of each player's match fee","")</f>
        <v/>
      </c>
      <c r="P523" s="18" t="str">
        <f t="shared" si="3"/>
        <v/>
      </c>
      <c r="R523" s="15" t="str">
        <f t="shared" si="4"/>
        <v/>
      </c>
      <c r="S523" s="10" t="str">
        <f t="shared" si="5"/>
        <v/>
      </c>
      <c r="T523" s="17" t="str">
        <f t="shared" si="6"/>
        <v/>
      </c>
    </row>
    <row r="524" spans="12:20" x14ac:dyDescent="0.3">
      <c r="L524" s="18" t="str">
        <f t="shared" si="7"/>
        <v/>
      </c>
      <c r="M524" s="18" t="str">
        <f t="shared" si="8"/>
        <v/>
      </c>
      <c r="O524" s="18" t="str">
        <f t="shared" si="9"/>
        <v/>
      </c>
      <c r="P524" s="18" t="str">
        <f t="shared" si="3"/>
        <v/>
      </c>
      <c r="R524" s="15" t="str">
        <f t="shared" si="4"/>
        <v/>
      </c>
      <c r="S524" s="10" t="str">
        <f t="shared" si="5"/>
        <v/>
      </c>
      <c r="T524" s="17" t="str">
        <f t="shared" si="6"/>
        <v/>
      </c>
    </row>
    <row r="525" spans="12:20" x14ac:dyDescent="0.3">
      <c r="L525" s="18" t="str">
        <f t="shared" si="7"/>
        <v/>
      </c>
      <c r="M525" s="18" t="str">
        <f t="shared" si="8"/>
        <v/>
      </c>
      <c r="O525" s="18" t="str">
        <f t="shared" si="9"/>
        <v/>
      </c>
      <c r="P525" s="18" t="str">
        <f t="shared" si="3"/>
        <v/>
      </c>
      <c r="R525" s="15" t="str">
        <f t="shared" si="4"/>
        <v/>
      </c>
      <c r="S525" s="10" t="str">
        <f t="shared" si="5"/>
        <v/>
      </c>
      <c r="T525" s="17" t="str">
        <f t="shared" si="6"/>
        <v/>
      </c>
    </row>
    <row r="526" spans="12:20" x14ac:dyDescent="0.3">
      <c r="L526" s="18" t="str">
        <f t="shared" si="7"/>
        <v/>
      </c>
      <c r="M526" s="18" t="str">
        <f t="shared" si="8"/>
        <v/>
      </c>
      <c r="O526" s="18" t="str">
        <f t="shared" si="9"/>
        <v/>
      </c>
      <c r="P526" s="18" t="str">
        <f t="shared" si="3"/>
        <v/>
      </c>
      <c r="R526" s="15" t="str">
        <f t="shared" si="4"/>
        <v/>
      </c>
      <c r="S526" s="10" t="str">
        <f t="shared" si="5"/>
        <v/>
      </c>
      <c r="T526" s="17" t="str">
        <f t="shared" si="6"/>
        <v/>
      </c>
    </row>
    <row r="527" spans="12:20" x14ac:dyDescent="0.3">
      <c r="L527" s="18" t="str">
        <f t="shared" si="7"/>
        <v/>
      </c>
      <c r="M527" s="18" t="str">
        <f t="shared" si="8"/>
        <v/>
      </c>
      <c r="O527" s="18" t="str">
        <f t="shared" si="9"/>
        <v/>
      </c>
      <c r="P527" s="18" t="str">
        <f t="shared" si="3"/>
        <v/>
      </c>
      <c r="R527" s="15" t="str">
        <f t="shared" si="4"/>
        <v/>
      </c>
      <c r="S527" s="10" t="str">
        <f t="shared" si="5"/>
        <v/>
      </c>
      <c r="T527" s="17" t="str">
        <f t="shared" si="6"/>
        <v/>
      </c>
    </row>
    <row r="528" spans="12:20" x14ac:dyDescent="0.3">
      <c r="L528" s="18" t="str">
        <f t="shared" si="7"/>
        <v/>
      </c>
      <c r="M528" s="18" t="str">
        <f t="shared" si="8"/>
        <v/>
      </c>
      <c r="O528" s="18" t="str">
        <f t="shared" si="9"/>
        <v/>
      </c>
      <c r="P528" s="18" t="str">
        <f t="shared" si="3"/>
        <v/>
      </c>
      <c r="R528" s="15" t="str">
        <f t="shared" si="4"/>
        <v/>
      </c>
      <c r="S528" s="10" t="str">
        <f t="shared" si="5"/>
        <v/>
      </c>
      <c r="T528" s="17" t="str">
        <f t="shared" si="6"/>
        <v/>
      </c>
    </row>
    <row r="529" spans="12:20" x14ac:dyDescent="0.3">
      <c r="L529" s="18" t="str">
        <f t="shared" si="7"/>
        <v/>
      </c>
      <c r="M529" s="18" t="str">
        <f t="shared" si="8"/>
        <v/>
      </c>
      <c r="O529" s="18" t="str">
        <f t="shared" si="9"/>
        <v/>
      </c>
      <c r="P529" s="18" t="str">
        <f t="shared" si="3"/>
        <v/>
      </c>
      <c r="R529" s="15" t="str">
        <f t="shared" si="4"/>
        <v/>
      </c>
      <c r="S529" s="10" t="str">
        <f t="shared" si="5"/>
        <v/>
      </c>
      <c r="T529" s="17" t="str">
        <f t="shared" si="6"/>
        <v/>
      </c>
    </row>
    <row r="530" spans="12:20" x14ac:dyDescent="0.3">
      <c r="L530" s="18" t="str">
        <f t="shared" si="7"/>
        <v/>
      </c>
      <c r="M530" s="18" t="str">
        <f t="shared" si="8"/>
        <v/>
      </c>
      <c r="O530" s="18" t="str">
        <f t="shared" si="9"/>
        <v/>
      </c>
      <c r="P530" s="18" t="str">
        <f t="shared" si="3"/>
        <v/>
      </c>
      <c r="R530" s="15" t="str">
        <f t="shared" si="4"/>
        <v/>
      </c>
      <c r="S530" s="10" t="str">
        <f t="shared" si="5"/>
        <v/>
      </c>
      <c r="T530" s="17" t="str">
        <f t="shared" si="6"/>
        <v/>
      </c>
    </row>
    <row r="531" spans="12:20" x14ac:dyDescent="0.3">
      <c r="L531" s="18" t="str">
        <f t="shared" si="7"/>
        <v/>
      </c>
      <c r="M531" s="18" t="str">
        <f t="shared" si="8"/>
        <v/>
      </c>
      <c r="O531" s="18" t="str">
        <f t="shared" si="9"/>
        <v/>
      </c>
      <c r="P531" s="18" t="str">
        <f t="shared" si="3"/>
        <v/>
      </c>
      <c r="R531" s="15" t="str">
        <f t="shared" si="4"/>
        <v/>
      </c>
      <c r="S531" s="10" t="str">
        <f t="shared" si="5"/>
        <v/>
      </c>
      <c r="T531" s="17" t="str">
        <f t="shared" si="6"/>
        <v/>
      </c>
    </row>
    <row r="532" spans="12:20" x14ac:dyDescent="0.3">
      <c r="L532" s="18" t="str">
        <f t="shared" si="7"/>
        <v/>
      </c>
      <c r="M532" s="18" t="str">
        <f t="shared" si="8"/>
        <v/>
      </c>
      <c r="O532" s="18" t="str">
        <f t="shared" si="9"/>
        <v/>
      </c>
      <c r="P532" s="18" t="str">
        <f t="shared" si="3"/>
        <v/>
      </c>
      <c r="R532" s="15" t="str">
        <f t="shared" si="4"/>
        <v/>
      </c>
      <c r="S532" s="10" t="str">
        <f t="shared" si="5"/>
        <v/>
      </c>
      <c r="T532" s="17" t="str">
        <f t="shared" si="6"/>
        <v/>
      </c>
    </row>
    <row r="533" spans="12:20" x14ac:dyDescent="0.3">
      <c r="L533" s="18" t="str">
        <f t="shared" si="7"/>
        <v/>
      </c>
      <c r="M533" s="18" t="str">
        <f t="shared" si="8"/>
        <v/>
      </c>
      <c r="O533" s="18" t="str">
        <f t="shared" si="9"/>
        <v/>
      </c>
      <c r="P533" s="18" t="str">
        <f t="shared" si="3"/>
        <v/>
      </c>
      <c r="R533" s="15" t="str">
        <f t="shared" si="4"/>
        <v/>
      </c>
      <c r="S533" s="10" t="str">
        <f t="shared" si="5"/>
        <v/>
      </c>
      <c r="T533" s="17" t="str">
        <f t="shared" si="6"/>
        <v/>
      </c>
    </row>
    <row r="534" spans="12:20" x14ac:dyDescent="0.3">
      <c r="L534" s="18" t="str">
        <f t="shared" si="7"/>
        <v/>
      </c>
      <c r="M534" s="18" t="str">
        <f t="shared" si="8"/>
        <v/>
      </c>
      <c r="O534" s="18" t="str">
        <f t="shared" si="9"/>
        <v/>
      </c>
      <c r="P534" s="18" t="str">
        <f t="shared" si="3"/>
        <v/>
      </c>
      <c r="R534" s="15" t="str">
        <f t="shared" si="4"/>
        <v/>
      </c>
      <c r="S534" s="10" t="str">
        <f t="shared" si="5"/>
        <v/>
      </c>
      <c r="T534" s="17" t="str">
        <f t="shared" si="6"/>
        <v/>
      </c>
    </row>
    <row r="535" spans="12:20" x14ac:dyDescent="0.3">
      <c r="L535" s="18" t="str">
        <f t="shared" si="7"/>
        <v/>
      </c>
      <c r="M535" s="18" t="str">
        <f t="shared" si="8"/>
        <v/>
      </c>
      <c r="O535" s="18" t="str">
        <f t="shared" si="9"/>
        <v/>
      </c>
      <c r="P535" s="18" t="str">
        <f t="shared" si="3"/>
        <v/>
      </c>
      <c r="R535" s="15" t="str">
        <f t="shared" si="4"/>
        <v/>
      </c>
      <c r="S535" s="10" t="str">
        <f t="shared" si="5"/>
        <v/>
      </c>
      <c r="T535" s="17" t="str">
        <f t="shared" si="6"/>
        <v/>
      </c>
    </row>
    <row r="536" spans="12:20" x14ac:dyDescent="0.3">
      <c r="L536" s="18" t="str">
        <f t="shared" si="7"/>
        <v/>
      </c>
      <c r="M536" s="18" t="str">
        <f t="shared" si="8"/>
        <v/>
      </c>
      <c r="O536" s="18" t="str">
        <f t="shared" si="9"/>
        <v/>
      </c>
      <c r="P536" s="18" t="str">
        <f t="shared" si="3"/>
        <v/>
      </c>
      <c r="R536" s="15" t="str">
        <f t="shared" si="4"/>
        <v/>
      </c>
      <c r="S536" s="10" t="str">
        <f t="shared" si="5"/>
        <v/>
      </c>
      <c r="T536" s="17" t="str">
        <f t="shared" si="6"/>
        <v/>
      </c>
    </row>
    <row r="537" spans="12:20" x14ac:dyDescent="0.3">
      <c r="L537" s="18" t="str">
        <f t="shared" si="7"/>
        <v/>
      </c>
      <c r="M537" s="18" t="str">
        <f t="shared" si="8"/>
        <v/>
      </c>
      <c r="O537" s="18" t="str">
        <f t="shared" si="9"/>
        <v/>
      </c>
      <c r="P537" s="18" t="str">
        <f t="shared" si="3"/>
        <v/>
      </c>
      <c r="R537" s="15" t="str">
        <f t="shared" si="4"/>
        <v/>
      </c>
      <c r="S537" s="10" t="str">
        <f t="shared" si="5"/>
        <v/>
      </c>
      <c r="T537" s="17" t="str">
        <f t="shared" si="6"/>
        <v/>
      </c>
    </row>
    <row r="538" spans="12:20" x14ac:dyDescent="0.3">
      <c r="L538" s="18" t="str">
        <f t="shared" si="7"/>
        <v/>
      </c>
      <c r="M538" s="18" t="str">
        <f t="shared" si="8"/>
        <v/>
      </c>
      <c r="O538" s="18" t="str">
        <f t="shared" si="9"/>
        <v/>
      </c>
      <c r="P538" s="18" t="str">
        <f t="shared" si="3"/>
        <v/>
      </c>
      <c r="R538" s="15" t="str">
        <f t="shared" si="4"/>
        <v/>
      </c>
      <c r="S538" s="10" t="str">
        <f t="shared" si="5"/>
        <v/>
      </c>
      <c r="T538" s="17" t="str">
        <f t="shared" si="6"/>
        <v/>
      </c>
    </row>
    <row r="539" spans="12:20" x14ac:dyDescent="0.3">
      <c r="L539" s="18" t="str">
        <f t="shared" si="7"/>
        <v/>
      </c>
      <c r="M539" s="18" t="str">
        <f t="shared" si="8"/>
        <v/>
      </c>
      <c r="O539" s="18" t="str">
        <f t="shared" si="9"/>
        <v/>
      </c>
      <c r="P539" s="18" t="str">
        <f t="shared" si="3"/>
        <v/>
      </c>
      <c r="R539" s="15" t="str">
        <f t="shared" si="4"/>
        <v/>
      </c>
      <c r="S539" s="10" t="str">
        <f t="shared" si="5"/>
        <v/>
      </c>
      <c r="T539" s="17" t="str">
        <f t="shared" si="6"/>
        <v/>
      </c>
    </row>
    <row r="540" spans="12:20" x14ac:dyDescent="0.3">
      <c r="L540" s="18" t="str">
        <f t="shared" si="7"/>
        <v/>
      </c>
      <c r="M540" s="18" t="str">
        <f t="shared" si="8"/>
        <v/>
      </c>
      <c r="O540" s="18" t="str">
        <f t="shared" si="9"/>
        <v/>
      </c>
      <c r="P540" s="18" t="str">
        <f t="shared" si="3"/>
        <v/>
      </c>
      <c r="R540" s="15" t="str">
        <f t="shared" si="4"/>
        <v/>
      </c>
      <c r="S540" s="10" t="str">
        <f t="shared" si="5"/>
        <v/>
      </c>
      <c r="T540" s="17" t="str">
        <f t="shared" si="6"/>
        <v/>
      </c>
    </row>
    <row r="541" spans="12:20" x14ac:dyDescent="0.3">
      <c r="L541" s="18" t="str">
        <f t="shared" si="7"/>
        <v/>
      </c>
      <c r="M541" s="18" t="str">
        <f t="shared" si="8"/>
        <v/>
      </c>
      <c r="O541" s="18" t="str">
        <f t="shared" si="9"/>
        <v/>
      </c>
      <c r="P541" s="18" t="str">
        <f t="shared" ref="P541:P604" si="10">IF(B541&lt;&gt;"","PLUS","")</f>
        <v/>
      </c>
      <c r="R541" s="15" t="str">
        <f t="shared" ref="R541:R604" si="11">IF(B541&lt;&gt;"","is to be fined","")</f>
        <v/>
      </c>
      <c r="S541" s="10" t="str">
        <f t="shared" ref="S541:S604" si="12">IF(N541&lt;&gt;0,N541*2,"")</f>
        <v/>
      </c>
      <c r="T541" s="17" t="str">
        <f t="shared" ref="T541:T604" si="13">IF(B541&lt;&gt;"","% of his match fee","")</f>
        <v/>
      </c>
    </row>
    <row r="542" spans="12:20" x14ac:dyDescent="0.3">
      <c r="L542" s="18" t="str">
        <f t="shared" si="7"/>
        <v/>
      </c>
      <c r="M542" s="18" t="str">
        <f t="shared" si="8"/>
        <v/>
      </c>
      <c r="O542" s="18" t="str">
        <f t="shared" si="9"/>
        <v/>
      </c>
      <c r="P542" s="18" t="str">
        <f t="shared" si="10"/>
        <v/>
      </c>
      <c r="R542" s="15" t="str">
        <f t="shared" si="11"/>
        <v/>
      </c>
      <c r="S542" s="10" t="str">
        <f t="shared" si="12"/>
        <v/>
      </c>
      <c r="T542" s="17" t="str">
        <f t="shared" si="13"/>
        <v/>
      </c>
    </row>
    <row r="543" spans="12:20" x14ac:dyDescent="0.3">
      <c r="L543" s="18" t="str">
        <f t="shared" si="7"/>
        <v/>
      </c>
      <c r="M543" s="18" t="str">
        <f t="shared" si="8"/>
        <v/>
      </c>
      <c r="O543" s="18" t="str">
        <f t="shared" si="9"/>
        <v/>
      </c>
      <c r="P543" s="18" t="str">
        <f t="shared" si="10"/>
        <v/>
      </c>
      <c r="R543" s="15" t="str">
        <f t="shared" si="11"/>
        <v/>
      </c>
      <c r="S543" s="10" t="str">
        <f t="shared" si="12"/>
        <v/>
      </c>
      <c r="T543" s="17" t="str">
        <f t="shared" si="13"/>
        <v/>
      </c>
    </row>
    <row r="544" spans="12:20" x14ac:dyDescent="0.3">
      <c r="L544" s="18" t="str">
        <f t="shared" si="7"/>
        <v/>
      </c>
      <c r="M544" s="18" t="str">
        <f t="shared" si="8"/>
        <v/>
      </c>
      <c r="O544" s="18" t="str">
        <f t="shared" si="9"/>
        <v/>
      </c>
      <c r="P544" s="18" t="str">
        <f t="shared" si="10"/>
        <v/>
      </c>
      <c r="R544" s="15" t="str">
        <f t="shared" si="11"/>
        <v/>
      </c>
      <c r="S544" s="10" t="str">
        <f t="shared" si="12"/>
        <v/>
      </c>
      <c r="T544" s="17" t="str">
        <f t="shared" si="13"/>
        <v/>
      </c>
    </row>
    <row r="545" spans="12:20" x14ac:dyDescent="0.3">
      <c r="L545" s="18" t="str">
        <f t="shared" si="7"/>
        <v/>
      </c>
      <c r="M545" s="18" t="str">
        <f t="shared" si="8"/>
        <v/>
      </c>
      <c r="O545" s="18" t="str">
        <f t="shared" si="9"/>
        <v/>
      </c>
      <c r="P545" s="18" t="str">
        <f t="shared" si="10"/>
        <v/>
      </c>
      <c r="R545" s="15" t="str">
        <f t="shared" si="11"/>
        <v/>
      </c>
      <c r="S545" s="10" t="str">
        <f t="shared" si="12"/>
        <v/>
      </c>
      <c r="T545" s="17" t="str">
        <f t="shared" si="13"/>
        <v/>
      </c>
    </row>
    <row r="546" spans="12:20" x14ac:dyDescent="0.3">
      <c r="L546" s="18" t="str">
        <f t="shared" si="7"/>
        <v/>
      </c>
      <c r="M546" s="18" t="str">
        <f t="shared" si="8"/>
        <v/>
      </c>
      <c r="O546" s="18" t="str">
        <f t="shared" si="9"/>
        <v/>
      </c>
      <c r="P546" s="18" t="str">
        <f t="shared" si="10"/>
        <v/>
      </c>
      <c r="R546" s="15" t="str">
        <f t="shared" si="11"/>
        <v/>
      </c>
      <c r="S546" s="10" t="str">
        <f t="shared" si="12"/>
        <v/>
      </c>
      <c r="T546" s="17" t="str">
        <f t="shared" si="13"/>
        <v/>
      </c>
    </row>
    <row r="547" spans="12:20" x14ac:dyDescent="0.3">
      <c r="L547" s="18" t="str">
        <f t="shared" si="7"/>
        <v/>
      </c>
      <c r="M547" s="18" t="str">
        <f t="shared" si="8"/>
        <v/>
      </c>
      <c r="O547" s="18" t="str">
        <f t="shared" si="9"/>
        <v/>
      </c>
      <c r="P547" s="18" t="str">
        <f t="shared" si="10"/>
        <v/>
      </c>
      <c r="R547" s="15" t="str">
        <f t="shared" si="11"/>
        <v/>
      </c>
      <c r="S547" s="10" t="str">
        <f t="shared" si="12"/>
        <v/>
      </c>
      <c r="T547" s="17" t="str">
        <f t="shared" si="13"/>
        <v/>
      </c>
    </row>
    <row r="548" spans="12:20" x14ac:dyDescent="0.3">
      <c r="L548" s="18" t="str">
        <f t="shared" si="7"/>
        <v/>
      </c>
      <c r="M548" s="18" t="str">
        <f t="shared" si="8"/>
        <v/>
      </c>
      <c r="O548" s="18" t="str">
        <f t="shared" si="9"/>
        <v/>
      </c>
      <c r="P548" s="18" t="str">
        <f t="shared" si="10"/>
        <v/>
      </c>
      <c r="R548" s="15" t="str">
        <f t="shared" si="11"/>
        <v/>
      </c>
      <c r="S548" s="10" t="str">
        <f t="shared" si="12"/>
        <v/>
      </c>
      <c r="T548" s="17" t="str">
        <f t="shared" si="13"/>
        <v/>
      </c>
    </row>
    <row r="549" spans="12:20" x14ac:dyDescent="0.3">
      <c r="L549" s="18" t="str">
        <f t="shared" si="7"/>
        <v/>
      </c>
      <c r="M549" s="18" t="str">
        <f t="shared" si="8"/>
        <v/>
      </c>
      <c r="O549" s="18" t="str">
        <f t="shared" si="9"/>
        <v/>
      </c>
      <c r="P549" s="18" t="str">
        <f t="shared" si="10"/>
        <v/>
      </c>
      <c r="R549" s="15" t="str">
        <f t="shared" si="11"/>
        <v/>
      </c>
      <c r="S549" s="10" t="str">
        <f t="shared" si="12"/>
        <v/>
      </c>
      <c r="T549" s="17" t="str">
        <f t="shared" si="13"/>
        <v/>
      </c>
    </row>
    <row r="550" spans="12:20" x14ac:dyDescent="0.3">
      <c r="L550" s="18" t="str">
        <f t="shared" si="7"/>
        <v/>
      </c>
      <c r="M550" s="18" t="str">
        <f t="shared" si="8"/>
        <v/>
      </c>
      <c r="O550" s="18" t="str">
        <f t="shared" si="9"/>
        <v/>
      </c>
      <c r="P550" s="18" t="str">
        <f t="shared" si="10"/>
        <v/>
      </c>
      <c r="R550" s="15" t="str">
        <f t="shared" si="11"/>
        <v/>
      </c>
      <c r="S550" s="10" t="str">
        <f t="shared" si="12"/>
        <v/>
      </c>
      <c r="T550" s="17" t="str">
        <f t="shared" si="13"/>
        <v/>
      </c>
    </row>
    <row r="551" spans="12:20" x14ac:dyDescent="0.3">
      <c r="L551" s="18" t="str">
        <f t="shared" si="7"/>
        <v/>
      </c>
      <c r="M551" s="18" t="str">
        <f t="shared" si="8"/>
        <v/>
      </c>
      <c r="O551" s="18" t="str">
        <f t="shared" si="9"/>
        <v/>
      </c>
      <c r="P551" s="18" t="str">
        <f t="shared" si="10"/>
        <v/>
      </c>
      <c r="R551" s="15" t="str">
        <f t="shared" si="11"/>
        <v/>
      </c>
      <c r="S551" s="10" t="str">
        <f t="shared" si="12"/>
        <v/>
      </c>
      <c r="T551" s="17" t="str">
        <f t="shared" si="13"/>
        <v/>
      </c>
    </row>
    <row r="552" spans="12:20" x14ac:dyDescent="0.3">
      <c r="L552" s="18" t="str">
        <f t="shared" si="7"/>
        <v/>
      </c>
      <c r="M552" s="18" t="str">
        <f t="shared" si="8"/>
        <v/>
      </c>
      <c r="O552" s="18" t="str">
        <f t="shared" si="9"/>
        <v/>
      </c>
      <c r="P552" s="18" t="str">
        <f t="shared" si="10"/>
        <v/>
      </c>
      <c r="R552" s="15" t="str">
        <f t="shared" si="11"/>
        <v/>
      </c>
      <c r="S552" s="10" t="str">
        <f t="shared" si="12"/>
        <v/>
      </c>
      <c r="T552" s="17" t="str">
        <f t="shared" si="13"/>
        <v/>
      </c>
    </row>
    <row r="553" spans="12:20" x14ac:dyDescent="0.3">
      <c r="L553" s="18" t="str">
        <f t="shared" si="7"/>
        <v/>
      </c>
      <c r="M553" s="18" t="str">
        <f t="shared" si="8"/>
        <v/>
      </c>
      <c r="O553" s="18" t="str">
        <f t="shared" si="9"/>
        <v/>
      </c>
      <c r="P553" s="18" t="str">
        <f t="shared" si="10"/>
        <v/>
      </c>
      <c r="R553" s="15" t="str">
        <f t="shared" si="11"/>
        <v/>
      </c>
      <c r="S553" s="10" t="str">
        <f t="shared" si="12"/>
        <v/>
      </c>
      <c r="T553" s="17" t="str">
        <f t="shared" si="13"/>
        <v/>
      </c>
    </row>
    <row r="554" spans="12:20" x14ac:dyDescent="0.3">
      <c r="L554" s="18" t="str">
        <f t="shared" si="7"/>
        <v/>
      </c>
      <c r="M554" s="18" t="str">
        <f t="shared" si="8"/>
        <v/>
      </c>
      <c r="O554" s="18" t="str">
        <f t="shared" si="9"/>
        <v/>
      </c>
      <c r="P554" s="18" t="str">
        <f t="shared" si="10"/>
        <v/>
      </c>
      <c r="R554" s="15" t="str">
        <f t="shared" si="11"/>
        <v/>
      </c>
      <c r="S554" s="10" t="str">
        <f t="shared" si="12"/>
        <v/>
      </c>
      <c r="T554" s="17" t="str">
        <f t="shared" si="13"/>
        <v/>
      </c>
    </row>
    <row r="555" spans="12:20" x14ac:dyDescent="0.3">
      <c r="L555" s="18" t="str">
        <f t="shared" si="7"/>
        <v/>
      </c>
      <c r="M555" s="18" t="str">
        <f t="shared" si="8"/>
        <v/>
      </c>
      <c r="O555" s="18" t="str">
        <f t="shared" si="9"/>
        <v/>
      </c>
      <c r="P555" s="18" t="str">
        <f t="shared" si="10"/>
        <v/>
      </c>
      <c r="R555" s="15" t="str">
        <f t="shared" si="11"/>
        <v/>
      </c>
      <c r="S555" s="10" t="str">
        <f t="shared" si="12"/>
        <v/>
      </c>
      <c r="T555" s="17" t="str">
        <f t="shared" si="13"/>
        <v/>
      </c>
    </row>
    <row r="556" spans="12:20" x14ac:dyDescent="0.3">
      <c r="L556" s="18" t="str">
        <f t="shared" si="7"/>
        <v/>
      </c>
      <c r="M556" s="18" t="str">
        <f t="shared" si="8"/>
        <v/>
      </c>
      <c r="O556" s="18" t="str">
        <f t="shared" si="9"/>
        <v/>
      </c>
      <c r="P556" s="18" t="str">
        <f t="shared" si="10"/>
        <v/>
      </c>
      <c r="R556" s="15" t="str">
        <f t="shared" si="11"/>
        <v/>
      </c>
      <c r="S556" s="10" t="str">
        <f t="shared" si="12"/>
        <v/>
      </c>
      <c r="T556" s="17" t="str">
        <f t="shared" si="13"/>
        <v/>
      </c>
    </row>
    <row r="557" spans="12:20" x14ac:dyDescent="0.3">
      <c r="L557" s="18" t="str">
        <f t="shared" si="7"/>
        <v/>
      </c>
      <c r="M557" s="18" t="str">
        <f t="shared" si="8"/>
        <v/>
      </c>
      <c r="O557" s="18" t="str">
        <f t="shared" si="9"/>
        <v/>
      </c>
      <c r="P557" s="18" t="str">
        <f t="shared" si="10"/>
        <v/>
      </c>
      <c r="R557" s="15" t="str">
        <f t="shared" si="11"/>
        <v/>
      </c>
      <c r="S557" s="10" t="str">
        <f t="shared" si="12"/>
        <v/>
      </c>
      <c r="T557" s="17" t="str">
        <f t="shared" si="13"/>
        <v/>
      </c>
    </row>
    <row r="558" spans="12:20" x14ac:dyDescent="0.3">
      <c r="L558" s="18" t="str">
        <f t="shared" si="7"/>
        <v/>
      </c>
      <c r="M558" s="18" t="str">
        <f t="shared" si="8"/>
        <v/>
      </c>
      <c r="O558" s="18" t="str">
        <f t="shared" si="9"/>
        <v/>
      </c>
      <c r="P558" s="18" t="str">
        <f t="shared" si="10"/>
        <v/>
      </c>
      <c r="R558" s="15" t="str">
        <f t="shared" si="11"/>
        <v/>
      </c>
      <c r="S558" s="10" t="str">
        <f t="shared" si="12"/>
        <v/>
      </c>
      <c r="T558" s="17" t="str">
        <f t="shared" si="13"/>
        <v/>
      </c>
    </row>
    <row r="559" spans="12:20" x14ac:dyDescent="0.3">
      <c r="L559" s="18" t="str">
        <f t="shared" si="7"/>
        <v/>
      </c>
      <c r="M559" s="18" t="str">
        <f t="shared" si="8"/>
        <v/>
      </c>
      <c r="O559" s="18" t="str">
        <f t="shared" si="9"/>
        <v/>
      </c>
      <c r="P559" s="18" t="str">
        <f t="shared" si="10"/>
        <v/>
      </c>
      <c r="R559" s="15" t="str">
        <f t="shared" si="11"/>
        <v/>
      </c>
      <c r="S559" s="10" t="str">
        <f t="shared" si="12"/>
        <v/>
      </c>
      <c r="T559" s="17" t="str">
        <f t="shared" si="13"/>
        <v/>
      </c>
    </row>
    <row r="560" spans="12:20" x14ac:dyDescent="0.3">
      <c r="L560" s="18" t="str">
        <f t="shared" si="7"/>
        <v/>
      </c>
      <c r="M560" s="18" t="str">
        <f t="shared" si="8"/>
        <v/>
      </c>
      <c r="O560" s="18" t="str">
        <f t="shared" si="9"/>
        <v/>
      </c>
      <c r="P560" s="18" t="str">
        <f t="shared" si="10"/>
        <v/>
      </c>
      <c r="R560" s="15" t="str">
        <f t="shared" si="11"/>
        <v/>
      </c>
      <c r="S560" s="10" t="str">
        <f t="shared" si="12"/>
        <v/>
      </c>
      <c r="T560" s="17" t="str">
        <f t="shared" si="13"/>
        <v/>
      </c>
    </row>
    <row r="561" spans="12:20" x14ac:dyDescent="0.3">
      <c r="L561" s="18" t="str">
        <f t="shared" si="7"/>
        <v/>
      </c>
      <c r="M561" s="18" t="str">
        <f t="shared" si="8"/>
        <v/>
      </c>
      <c r="O561" s="18" t="str">
        <f t="shared" si="9"/>
        <v/>
      </c>
      <c r="P561" s="18" t="str">
        <f t="shared" si="10"/>
        <v/>
      </c>
      <c r="R561" s="15" t="str">
        <f t="shared" si="11"/>
        <v/>
      </c>
      <c r="S561" s="10" t="str">
        <f t="shared" si="12"/>
        <v/>
      </c>
      <c r="T561" s="17" t="str">
        <f t="shared" si="13"/>
        <v/>
      </c>
    </row>
    <row r="562" spans="12:20" x14ac:dyDescent="0.3">
      <c r="L562" s="18"/>
      <c r="M562" s="18" t="str">
        <f t="shared" si="8"/>
        <v/>
      </c>
      <c r="O562" s="18" t="str">
        <f t="shared" si="9"/>
        <v/>
      </c>
      <c r="P562" s="18" t="str">
        <f t="shared" si="10"/>
        <v/>
      </c>
      <c r="R562" s="15" t="str">
        <f t="shared" si="11"/>
        <v/>
      </c>
      <c r="S562" s="10" t="str">
        <f t="shared" si="12"/>
        <v/>
      </c>
      <c r="T562" s="17" t="str">
        <f t="shared" si="13"/>
        <v/>
      </c>
    </row>
    <row r="563" spans="12:20" x14ac:dyDescent="0.3">
      <c r="L563" s="18"/>
      <c r="M563" s="18" t="str">
        <f t="shared" si="8"/>
        <v/>
      </c>
      <c r="O563" s="18" t="str">
        <f t="shared" si="9"/>
        <v/>
      </c>
      <c r="P563" s="18" t="str">
        <f t="shared" si="10"/>
        <v/>
      </c>
      <c r="R563" s="15" t="str">
        <f t="shared" si="11"/>
        <v/>
      </c>
      <c r="S563" s="10" t="str">
        <f t="shared" si="12"/>
        <v/>
      </c>
      <c r="T563" s="17" t="str">
        <f t="shared" si="13"/>
        <v/>
      </c>
    </row>
    <row r="564" spans="12:20" x14ac:dyDescent="0.3">
      <c r="L564" s="18"/>
      <c r="M564" s="18" t="str">
        <f t="shared" si="8"/>
        <v/>
      </c>
      <c r="O564" s="18" t="str">
        <f t="shared" si="9"/>
        <v/>
      </c>
      <c r="P564" s="18" t="str">
        <f t="shared" si="10"/>
        <v/>
      </c>
      <c r="R564" s="15" t="str">
        <f t="shared" si="11"/>
        <v/>
      </c>
      <c r="S564" s="10" t="str">
        <f t="shared" si="12"/>
        <v/>
      </c>
      <c r="T564" s="17" t="str">
        <f t="shared" si="13"/>
        <v/>
      </c>
    </row>
    <row r="565" spans="12:20" x14ac:dyDescent="0.3">
      <c r="L565" s="18"/>
      <c r="M565" s="18" t="str">
        <f t="shared" si="8"/>
        <v/>
      </c>
      <c r="O565" s="18" t="str">
        <f t="shared" si="9"/>
        <v/>
      </c>
      <c r="P565" s="18" t="str">
        <f t="shared" si="10"/>
        <v/>
      </c>
      <c r="R565" s="15" t="str">
        <f t="shared" si="11"/>
        <v/>
      </c>
      <c r="S565" s="10" t="str">
        <f t="shared" si="12"/>
        <v/>
      </c>
      <c r="T565" s="17" t="str">
        <f t="shared" si="13"/>
        <v/>
      </c>
    </row>
    <row r="566" spans="12:20" x14ac:dyDescent="0.3">
      <c r="L566" s="18"/>
      <c r="M566" s="18" t="str">
        <f t="shared" si="8"/>
        <v/>
      </c>
      <c r="O566" s="18" t="str">
        <f t="shared" si="9"/>
        <v/>
      </c>
      <c r="P566" s="18" t="str">
        <f t="shared" si="10"/>
        <v/>
      </c>
      <c r="R566" s="15" t="str">
        <f t="shared" si="11"/>
        <v/>
      </c>
      <c r="S566" s="10" t="str">
        <f t="shared" si="12"/>
        <v/>
      </c>
      <c r="T566" s="17" t="str">
        <f t="shared" si="13"/>
        <v/>
      </c>
    </row>
    <row r="567" spans="12:20" x14ac:dyDescent="0.3">
      <c r="L567" s="18"/>
      <c r="M567" s="18" t="str">
        <f t="shared" si="8"/>
        <v/>
      </c>
      <c r="O567" s="18" t="str">
        <f t="shared" si="9"/>
        <v/>
      </c>
      <c r="P567" s="18" t="str">
        <f t="shared" si="10"/>
        <v/>
      </c>
      <c r="R567" s="15" t="str">
        <f t="shared" si="11"/>
        <v/>
      </c>
      <c r="S567" s="10" t="str">
        <f t="shared" si="12"/>
        <v/>
      </c>
      <c r="T567" s="17" t="str">
        <f t="shared" si="13"/>
        <v/>
      </c>
    </row>
    <row r="568" spans="12:20" x14ac:dyDescent="0.3">
      <c r="L568" s="18"/>
      <c r="M568" s="18" t="str">
        <f t="shared" si="8"/>
        <v/>
      </c>
      <c r="O568" s="18" t="str">
        <f t="shared" si="9"/>
        <v/>
      </c>
      <c r="P568" s="18" t="str">
        <f t="shared" si="10"/>
        <v/>
      </c>
      <c r="R568" s="15" t="str">
        <f t="shared" si="11"/>
        <v/>
      </c>
      <c r="S568" s="10" t="str">
        <f t="shared" si="12"/>
        <v/>
      </c>
      <c r="T568" s="17" t="str">
        <f t="shared" si="13"/>
        <v/>
      </c>
    </row>
    <row r="569" spans="12:20" x14ac:dyDescent="0.3">
      <c r="L569" s="18"/>
      <c r="M569" s="18" t="str">
        <f t="shared" si="8"/>
        <v/>
      </c>
      <c r="O569" s="18" t="str">
        <f t="shared" si="9"/>
        <v/>
      </c>
      <c r="P569" s="18" t="str">
        <f t="shared" si="10"/>
        <v/>
      </c>
      <c r="R569" s="15" t="str">
        <f t="shared" si="11"/>
        <v/>
      </c>
      <c r="S569" s="10" t="str">
        <f t="shared" si="12"/>
        <v/>
      </c>
      <c r="T569" s="17" t="str">
        <f t="shared" si="13"/>
        <v/>
      </c>
    </row>
    <row r="570" spans="12:20" x14ac:dyDescent="0.3">
      <c r="L570" s="18"/>
      <c r="M570" s="18" t="str">
        <f t="shared" si="8"/>
        <v/>
      </c>
      <c r="O570" s="18" t="str">
        <f t="shared" si="9"/>
        <v/>
      </c>
      <c r="P570" s="18" t="str">
        <f t="shared" si="10"/>
        <v/>
      </c>
      <c r="R570" s="15" t="str">
        <f t="shared" si="11"/>
        <v/>
      </c>
      <c r="S570" s="10" t="str">
        <f t="shared" si="12"/>
        <v/>
      </c>
      <c r="T570" s="17" t="str">
        <f t="shared" si="13"/>
        <v/>
      </c>
    </row>
    <row r="571" spans="12:20" x14ac:dyDescent="0.3">
      <c r="L571" s="18"/>
      <c r="M571" s="18" t="str">
        <f t="shared" si="8"/>
        <v/>
      </c>
      <c r="O571" s="18" t="str">
        <f t="shared" si="9"/>
        <v/>
      </c>
      <c r="P571" s="18" t="str">
        <f t="shared" si="10"/>
        <v/>
      </c>
      <c r="R571" s="15" t="str">
        <f t="shared" si="11"/>
        <v/>
      </c>
      <c r="S571" s="10" t="str">
        <f t="shared" si="12"/>
        <v/>
      </c>
      <c r="T571" s="17" t="str">
        <f t="shared" si="13"/>
        <v/>
      </c>
    </row>
    <row r="572" spans="12:20" x14ac:dyDescent="0.3">
      <c r="L572" s="18"/>
      <c r="M572" s="18" t="str">
        <f t="shared" si="8"/>
        <v/>
      </c>
      <c r="O572" s="18" t="str">
        <f t="shared" si="9"/>
        <v/>
      </c>
      <c r="P572" s="18" t="str">
        <f t="shared" si="10"/>
        <v/>
      </c>
      <c r="R572" s="15" t="str">
        <f t="shared" si="11"/>
        <v/>
      </c>
      <c r="S572" s="10" t="str">
        <f t="shared" si="12"/>
        <v/>
      </c>
      <c r="T572" s="17" t="str">
        <f t="shared" si="13"/>
        <v/>
      </c>
    </row>
    <row r="573" spans="12:20" x14ac:dyDescent="0.3">
      <c r="L573" s="18"/>
      <c r="M573" s="18" t="str">
        <f t="shared" si="8"/>
        <v/>
      </c>
      <c r="O573" s="18" t="str">
        <f t="shared" si="9"/>
        <v/>
      </c>
      <c r="P573" s="18" t="str">
        <f t="shared" si="10"/>
        <v/>
      </c>
      <c r="R573" s="15" t="str">
        <f t="shared" si="11"/>
        <v/>
      </c>
      <c r="S573" s="10" t="str">
        <f t="shared" si="12"/>
        <v/>
      </c>
      <c r="T573" s="17" t="str">
        <f t="shared" si="13"/>
        <v/>
      </c>
    </row>
    <row r="574" spans="12:20" x14ac:dyDescent="0.3">
      <c r="L574" s="18"/>
      <c r="M574" s="18" t="str">
        <f t="shared" si="8"/>
        <v/>
      </c>
      <c r="O574" s="18" t="str">
        <f t="shared" si="9"/>
        <v/>
      </c>
      <c r="P574" s="18" t="str">
        <f t="shared" si="10"/>
        <v/>
      </c>
      <c r="R574" s="15" t="str">
        <f t="shared" si="11"/>
        <v/>
      </c>
      <c r="S574" s="10" t="str">
        <f t="shared" si="12"/>
        <v/>
      </c>
      <c r="T574" s="17" t="str">
        <f t="shared" si="13"/>
        <v/>
      </c>
    </row>
    <row r="575" spans="12:20" x14ac:dyDescent="0.3">
      <c r="L575" s="18"/>
      <c r="M575" s="18" t="str">
        <f t="shared" si="8"/>
        <v/>
      </c>
      <c r="O575" s="18" t="str">
        <f t="shared" si="9"/>
        <v/>
      </c>
      <c r="P575" s="18" t="str">
        <f t="shared" si="10"/>
        <v/>
      </c>
      <c r="R575" s="15" t="str">
        <f t="shared" si="11"/>
        <v/>
      </c>
      <c r="S575" s="10" t="str">
        <f t="shared" si="12"/>
        <v/>
      </c>
      <c r="T575" s="17" t="str">
        <f t="shared" si="13"/>
        <v/>
      </c>
    </row>
    <row r="576" spans="12:20" x14ac:dyDescent="0.3">
      <c r="L576" s="18"/>
      <c r="M576" s="18" t="str">
        <f t="shared" si="8"/>
        <v/>
      </c>
      <c r="O576" s="18" t="str">
        <f t="shared" si="9"/>
        <v/>
      </c>
      <c r="P576" s="18" t="str">
        <f t="shared" si="10"/>
        <v/>
      </c>
      <c r="R576" s="15" t="str">
        <f t="shared" si="11"/>
        <v/>
      </c>
      <c r="S576" s="10" t="str">
        <f t="shared" si="12"/>
        <v/>
      </c>
      <c r="T576" s="17" t="str">
        <f t="shared" si="13"/>
        <v/>
      </c>
    </row>
    <row r="577" spans="12:20" x14ac:dyDescent="0.3">
      <c r="L577" s="18"/>
      <c r="M577" s="18" t="str">
        <f t="shared" si="8"/>
        <v/>
      </c>
      <c r="O577" s="18" t="str">
        <f t="shared" si="9"/>
        <v/>
      </c>
      <c r="P577" s="18" t="str">
        <f t="shared" si="10"/>
        <v/>
      </c>
      <c r="R577" s="15" t="str">
        <f t="shared" si="11"/>
        <v/>
      </c>
      <c r="S577" s="10" t="str">
        <f t="shared" si="12"/>
        <v/>
      </c>
      <c r="T577" s="17" t="str">
        <f t="shared" si="13"/>
        <v/>
      </c>
    </row>
    <row r="578" spans="12:20" x14ac:dyDescent="0.3">
      <c r="L578" s="18"/>
      <c r="M578" s="18" t="str">
        <f t="shared" si="8"/>
        <v/>
      </c>
      <c r="O578" s="18" t="str">
        <f t="shared" si="9"/>
        <v/>
      </c>
      <c r="P578" s="18" t="str">
        <f t="shared" si="10"/>
        <v/>
      </c>
      <c r="R578" s="15" t="str">
        <f t="shared" si="11"/>
        <v/>
      </c>
      <c r="S578" s="10" t="str">
        <f t="shared" si="12"/>
        <v/>
      </c>
      <c r="T578" s="17" t="str">
        <f t="shared" si="13"/>
        <v/>
      </c>
    </row>
    <row r="579" spans="12:20" x14ac:dyDescent="0.3">
      <c r="L579" s="18"/>
      <c r="M579" s="18" t="str">
        <f t="shared" ref="M579:M642" si="14">IF(B579&lt;&gt;"","fined","")</f>
        <v/>
      </c>
      <c r="O579" s="18" t="str">
        <f t="shared" si="9"/>
        <v/>
      </c>
      <c r="P579" s="18" t="str">
        <f t="shared" si="10"/>
        <v/>
      </c>
      <c r="R579" s="15" t="str">
        <f t="shared" si="11"/>
        <v/>
      </c>
      <c r="S579" s="10" t="str">
        <f t="shared" si="12"/>
        <v/>
      </c>
      <c r="T579" s="17" t="str">
        <f t="shared" si="13"/>
        <v/>
      </c>
    </row>
    <row r="580" spans="12:20" x14ac:dyDescent="0.3">
      <c r="L580" s="18"/>
      <c r="M580" s="18" t="str">
        <f t="shared" si="14"/>
        <v/>
      </c>
      <c r="O580" s="18" t="str">
        <f t="shared" si="9"/>
        <v/>
      </c>
      <c r="P580" s="18" t="str">
        <f t="shared" si="10"/>
        <v/>
      </c>
      <c r="R580" s="15" t="str">
        <f t="shared" si="11"/>
        <v/>
      </c>
      <c r="S580" s="10" t="str">
        <f t="shared" si="12"/>
        <v/>
      </c>
      <c r="T580" s="17" t="str">
        <f t="shared" si="13"/>
        <v/>
      </c>
    </row>
    <row r="581" spans="12:20" x14ac:dyDescent="0.3">
      <c r="L581" s="18"/>
      <c r="M581" s="18" t="str">
        <f t="shared" si="14"/>
        <v/>
      </c>
      <c r="O581" s="18" t="str">
        <f t="shared" si="9"/>
        <v/>
      </c>
      <c r="P581" s="18" t="str">
        <f t="shared" si="10"/>
        <v/>
      </c>
      <c r="R581" s="15" t="str">
        <f t="shared" si="11"/>
        <v/>
      </c>
      <c r="S581" s="10" t="str">
        <f t="shared" si="12"/>
        <v/>
      </c>
      <c r="T581" s="17" t="str">
        <f t="shared" si="13"/>
        <v/>
      </c>
    </row>
    <row r="582" spans="12:20" x14ac:dyDescent="0.3">
      <c r="L582" s="18"/>
      <c r="M582" s="18" t="str">
        <f t="shared" si="14"/>
        <v/>
      </c>
      <c r="O582" s="18" t="str">
        <f t="shared" si="9"/>
        <v/>
      </c>
      <c r="P582" s="18" t="str">
        <f t="shared" si="10"/>
        <v/>
      </c>
      <c r="R582" s="15" t="str">
        <f t="shared" si="11"/>
        <v/>
      </c>
      <c r="S582" s="10" t="str">
        <f t="shared" si="12"/>
        <v/>
      </c>
      <c r="T582" s="17" t="str">
        <f t="shared" si="13"/>
        <v/>
      </c>
    </row>
    <row r="583" spans="12:20" x14ac:dyDescent="0.3">
      <c r="L583" s="18"/>
      <c r="M583" s="18" t="str">
        <f t="shared" si="14"/>
        <v/>
      </c>
      <c r="O583" s="18" t="str">
        <f t="shared" si="9"/>
        <v/>
      </c>
      <c r="P583" s="18" t="str">
        <f t="shared" si="10"/>
        <v/>
      </c>
      <c r="R583" s="15" t="str">
        <f t="shared" si="11"/>
        <v/>
      </c>
      <c r="S583" s="10" t="str">
        <f t="shared" si="12"/>
        <v/>
      </c>
      <c r="T583" s="17" t="str">
        <f t="shared" si="13"/>
        <v/>
      </c>
    </row>
    <row r="584" spans="12:20" x14ac:dyDescent="0.3">
      <c r="L584" s="18"/>
      <c r="M584" s="18" t="str">
        <f t="shared" si="14"/>
        <v/>
      </c>
      <c r="O584" s="18" t="str">
        <f t="shared" si="9"/>
        <v/>
      </c>
      <c r="P584" s="18" t="str">
        <f t="shared" si="10"/>
        <v/>
      </c>
      <c r="R584" s="15" t="str">
        <f t="shared" si="11"/>
        <v/>
      </c>
      <c r="S584" s="10" t="str">
        <f t="shared" si="12"/>
        <v/>
      </c>
      <c r="T584" s="17" t="str">
        <f t="shared" si="13"/>
        <v/>
      </c>
    </row>
    <row r="585" spans="12:20" x14ac:dyDescent="0.3">
      <c r="L585" s="18"/>
      <c r="M585" s="18" t="str">
        <f t="shared" si="14"/>
        <v/>
      </c>
      <c r="O585" s="18" t="str">
        <f t="shared" si="9"/>
        <v/>
      </c>
      <c r="P585" s="18" t="str">
        <f t="shared" si="10"/>
        <v/>
      </c>
      <c r="R585" s="15" t="str">
        <f t="shared" si="11"/>
        <v/>
      </c>
      <c r="S585" s="10" t="str">
        <f t="shared" si="12"/>
        <v/>
      </c>
      <c r="T585" s="17" t="str">
        <f t="shared" si="13"/>
        <v/>
      </c>
    </row>
    <row r="586" spans="12:20" x14ac:dyDescent="0.3">
      <c r="L586" s="18"/>
      <c r="M586" s="18" t="str">
        <f t="shared" si="14"/>
        <v/>
      </c>
      <c r="O586" s="18" t="str">
        <f t="shared" si="9"/>
        <v/>
      </c>
      <c r="P586" s="18" t="str">
        <f t="shared" si="10"/>
        <v/>
      </c>
      <c r="R586" s="15" t="str">
        <f t="shared" si="11"/>
        <v/>
      </c>
      <c r="S586" s="10" t="str">
        <f t="shared" si="12"/>
        <v/>
      </c>
      <c r="T586" s="17" t="str">
        <f t="shared" si="13"/>
        <v/>
      </c>
    </row>
    <row r="587" spans="12:20" x14ac:dyDescent="0.3">
      <c r="L587" s="18"/>
      <c r="M587" s="18" t="str">
        <f t="shared" si="14"/>
        <v/>
      </c>
      <c r="O587" s="18" t="str">
        <f t="shared" ref="O587:O650" si="15">IF(B587&lt;&gt;"","% of each player's match fee","")</f>
        <v/>
      </c>
      <c r="P587" s="18" t="str">
        <f t="shared" si="10"/>
        <v/>
      </c>
      <c r="R587" s="15" t="str">
        <f t="shared" si="11"/>
        <v/>
      </c>
      <c r="S587" s="10" t="str">
        <f t="shared" si="12"/>
        <v/>
      </c>
      <c r="T587" s="17" t="str">
        <f t="shared" si="13"/>
        <v/>
      </c>
    </row>
    <row r="588" spans="12:20" x14ac:dyDescent="0.3">
      <c r="L588" s="18"/>
      <c r="M588" s="18" t="str">
        <f t="shared" si="14"/>
        <v/>
      </c>
      <c r="O588" s="18" t="str">
        <f t="shared" si="15"/>
        <v/>
      </c>
      <c r="P588" s="18" t="str">
        <f t="shared" si="10"/>
        <v/>
      </c>
      <c r="R588" s="15" t="str">
        <f t="shared" si="11"/>
        <v/>
      </c>
      <c r="S588" s="10" t="str">
        <f t="shared" si="12"/>
        <v/>
      </c>
      <c r="T588" s="17" t="str">
        <f t="shared" si="13"/>
        <v/>
      </c>
    </row>
    <row r="589" spans="12:20" x14ac:dyDescent="0.3">
      <c r="L589" s="18"/>
      <c r="M589" s="18" t="str">
        <f t="shared" si="14"/>
        <v/>
      </c>
      <c r="O589" s="18" t="str">
        <f t="shared" si="15"/>
        <v/>
      </c>
      <c r="P589" s="18" t="str">
        <f t="shared" si="10"/>
        <v/>
      </c>
      <c r="R589" s="15" t="str">
        <f t="shared" si="11"/>
        <v/>
      </c>
      <c r="S589" s="10" t="str">
        <f t="shared" si="12"/>
        <v/>
      </c>
      <c r="T589" s="17" t="str">
        <f t="shared" si="13"/>
        <v/>
      </c>
    </row>
    <row r="590" spans="12:20" x14ac:dyDescent="0.3">
      <c r="L590" s="18"/>
      <c r="M590" s="18" t="str">
        <f t="shared" si="14"/>
        <v/>
      </c>
      <c r="O590" s="18" t="str">
        <f t="shared" si="15"/>
        <v/>
      </c>
      <c r="P590" s="18" t="str">
        <f t="shared" si="10"/>
        <v/>
      </c>
      <c r="R590" s="15" t="str">
        <f t="shared" si="11"/>
        <v/>
      </c>
      <c r="S590" s="10" t="str">
        <f t="shared" si="12"/>
        <v/>
      </c>
      <c r="T590" s="17" t="str">
        <f t="shared" si="13"/>
        <v/>
      </c>
    </row>
    <row r="591" spans="12:20" x14ac:dyDescent="0.3">
      <c r="L591" s="18"/>
      <c r="M591" s="18" t="str">
        <f t="shared" si="14"/>
        <v/>
      </c>
      <c r="O591" s="18" t="str">
        <f t="shared" si="15"/>
        <v/>
      </c>
      <c r="P591" s="18" t="str">
        <f t="shared" si="10"/>
        <v/>
      </c>
      <c r="R591" s="15" t="str">
        <f t="shared" si="11"/>
        <v/>
      </c>
      <c r="S591" s="10" t="str">
        <f t="shared" si="12"/>
        <v/>
      </c>
      <c r="T591" s="17" t="str">
        <f t="shared" si="13"/>
        <v/>
      </c>
    </row>
    <row r="592" spans="12:20" x14ac:dyDescent="0.3">
      <c r="L592" s="18"/>
      <c r="M592" s="18" t="str">
        <f t="shared" si="14"/>
        <v/>
      </c>
      <c r="O592" s="18" t="str">
        <f t="shared" si="15"/>
        <v/>
      </c>
      <c r="P592" s="18" t="str">
        <f t="shared" si="10"/>
        <v/>
      </c>
      <c r="R592" s="15" t="str">
        <f t="shared" si="11"/>
        <v/>
      </c>
      <c r="S592" s="10" t="str">
        <f t="shared" si="12"/>
        <v/>
      </c>
      <c r="T592" s="17" t="str">
        <f t="shared" si="13"/>
        <v/>
      </c>
    </row>
    <row r="593" spans="12:20" x14ac:dyDescent="0.3">
      <c r="L593" s="18"/>
      <c r="M593" s="18" t="str">
        <f t="shared" si="14"/>
        <v/>
      </c>
      <c r="O593" s="18" t="str">
        <f t="shared" si="15"/>
        <v/>
      </c>
      <c r="P593" s="18" t="str">
        <f t="shared" si="10"/>
        <v/>
      </c>
      <c r="R593" s="15" t="str">
        <f t="shared" si="11"/>
        <v/>
      </c>
      <c r="S593" s="10" t="str">
        <f t="shared" si="12"/>
        <v/>
      </c>
      <c r="T593" s="17" t="str">
        <f t="shared" si="13"/>
        <v/>
      </c>
    </row>
    <row r="594" spans="12:20" x14ac:dyDescent="0.3">
      <c r="L594" s="18"/>
      <c r="M594" s="18" t="str">
        <f t="shared" si="14"/>
        <v/>
      </c>
      <c r="O594" s="18" t="str">
        <f t="shared" si="15"/>
        <v/>
      </c>
      <c r="P594" s="18" t="str">
        <f t="shared" si="10"/>
        <v/>
      </c>
      <c r="R594" s="15" t="str">
        <f t="shared" si="11"/>
        <v/>
      </c>
      <c r="S594" s="10" t="str">
        <f t="shared" si="12"/>
        <v/>
      </c>
      <c r="T594" s="17" t="str">
        <f t="shared" si="13"/>
        <v/>
      </c>
    </row>
    <row r="595" spans="12:20" x14ac:dyDescent="0.3">
      <c r="L595" s="18"/>
      <c r="M595" s="18" t="str">
        <f t="shared" si="14"/>
        <v/>
      </c>
      <c r="O595" s="18" t="str">
        <f t="shared" si="15"/>
        <v/>
      </c>
      <c r="P595" s="18" t="str">
        <f t="shared" si="10"/>
        <v/>
      </c>
      <c r="R595" s="15" t="str">
        <f t="shared" si="11"/>
        <v/>
      </c>
      <c r="S595" s="10" t="str">
        <f t="shared" si="12"/>
        <v/>
      </c>
      <c r="T595" s="17" t="str">
        <f t="shared" si="13"/>
        <v/>
      </c>
    </row>
    <row r="596" spans="12:20" x14ac:dyDescent="0.3">
      <c r="L596" s="18"/>
      <c r="M596" s="18" t="str">
        <f t="shared" si="14"/>
        <v/>
      </c>
      <c r="O596" s="18" t="str">
        <f t="shared" si="15"/>
        <v/>
      </c>
      <c r="P596" s="18" t="str">
        <f t="shared" si="10"/>
        <v/>
      </c>
      <c r="R596" s="15" t="str">
        <f t="shared" si="11"/>
        <v/>
      </c>
      <c r="S596" s="10" t="str">
        <f t="shared" si="12"/>
        <v/>
      </c>
      <c r="T596" s="17" t="str">
        <f t="shared" si="13"/>
        <v/>
      </c>
    </row>
    <row r="597" spans="12:20" x14ac:dyDescent="0.3">
      <c r="L597" s="18"/>
      <c r="M597" s="18" t="str">
        <f t="shared" si="14"/>
        <v/>
      </c>
      <c r="O597" s="18" t="str">
        <f t="shared" si="15"/>
        <v/>
      </c>
      <c r="P597" s="18" t="str">
        <f t="shared" si="10"/>
        <v/>
      </c>
      <c r="R597" s="15" t="str">
        <f t="shared" si="11"/>
        <v/>
      </c>
      <c r="S597" s="10" t="str">
        <f t="shared" si="12"/>
        <v/>
      </c>
      <c r="T597" s="17" t="str">
        <f t="shared" si="13"/>
        <v/>
      </c>
    </row>
    <row r="598" spans="12:20" x14ac:dyDescent="0.3">
      <c r="L598" s="18"/>
      <c r="M598" s="18" t="str">
        <f t="shared" si="14"/>
        <v/>
      </c>
      <c r="O598" s="18" t="str">
        <f t="shared" si="15"/>
        <v/>
      </c>
      <c r="P598" s="18" t="str">
        <f t="shared" si="10"/>
        <v/>
      </c>
      <c r="R598" s="15" t="str">
        <f t="shared" si="11"/>
        <v/>
      </c>
      <c r="S598" s="10" t="str">
        <f t="shared" si="12"/>
        <v/>
      </c>
      <c r="T598" s="17" t="str">
        <f t="shared" si="13"/>
        <v/>
      </c>
    </row>
    <row r="599" spans="12:20" x14ac:dyDescent="0.3">
      <c r="L599" s="18"/>
      <c r="M599" s="18" t="str">
        <f t="shared" si="14"/>
        <v/>
      </c>
      <c r="O599" s="18" t="str">
        <f t="shared" si="15"/>
        <v/>
      </c>
      <c r="P599" s="18" t="str">
        <f t="shared" si="10"/>
        <v/>
      </c>
      <c r="R599" s="15" t="str">
        <f t="shared" si="11"/>
        <v/>
      </c>
      <c r="S599" s="10" t="str">
        <f t="shared" si="12"/>
        <v/>
      </c>
      <c r="T599" s="17" t="str">
        <f t="shared" si="13"/>
        <v/>
      </c>
    </row>
    <row r="600" spans="12:20" x14ac:dyDescent="0.3">
      <c r="L600" s="18"/>
      <c r="M600" s="18" t="str">
        <f t="shared" si="14"/>
        <v/>
      </c>
      <c r="O600" s="18" t="str">
        <f t="shared" si="15"/>
        <v/>
      </c>
      <c r="P600" s="18" t="str">
        <f t="shared" si="10"/>
        <v/>
      </c>
      <c r="R600" s="15" t="str">
        <f t="shared" si="11"/>
        <v/>
      </c>
      <c r="S600" s="10" t="str">
        <f t="shared" si="12"/>
        <v/>
      </c>
      <c r="T600" s="17" t="str">
        <f t="shared" si="13"/>
        <v/>
      </c>
    </row>
    <row r="601" spans="12:20" x14ac:dyDescent="0.3">
      <c r="L601" s="18"/>
      <c r="M601" s="18" t="str">
        <f t="shared" si="14"/>
        <v/>
      </c>
      <c r="O601" s="18" t="str">
        <f t="shared" si="15"/>
        <v/>
      </c>
      <c r="P601" s="18" t="str">
        <f t="shared" si="10"/>
        <v/>
      </c>
      <c r="R601" s="15" t="str">
        <f t="shared" si="11"/>
        <v/>
      </c>
      <c r="S601" s="10" t="str">
        <f t="shared" si="12"/>
        <v/>
      </c>
      <c r="T601" s="17" t="str">
        <f t="shared" si="13"/>
        <v/>
      </c>
    </row>
    <row r="602" spans="12:20" x14ac:dyDescent="0.3">
      <c r="L602" s="18"/>
      <c r="M602" s="18" t="str">
        <f t="shared" si="14"/>
        <v/>
      </c>
      <c r="O602" s="18" t="str">
        <f t="shared" si="15"/>
        <v/>
      </c>
      <c r="P602" s="18" t="str">
        <f t="shared" si="10"/>
        <v/>
      </c>
      <c r="R602" s="15" t="str">
        <f t="shared" si="11"/>
        <v/>
      </c>
      <c r="S602" s="10" t="str">
        <f t="shared" si="12"/>
        <v/>
      </c>
      <c r="T602" s="17" t="str">
        <f t="shared" si="13"/>
        <v/>
      </c>
    </row>
    <row r="603" spans="12:20" x14ac:dyDescent="0.3">
      <c r="L603" s="18"/>
      <c r="M603" s="18" t="str">
        <f t="shared" si="14"/>
        <v/>
      </c>
      <c r="O603" s="18" t="str">
        <f t="shared" si="15"/>
        <v/>
      </c>
      <c r="P603" s="18" t="str">
        <f t="shared" si="10"/>
        <v/>
      </c>
      <c r="R603" s="15" t="str">
        <f t="shared" si="11"/>
        <v/>
      </c>
      <c r="S603" s="10" t="str">
        <f t="shared" si="12"/>
        <v/>
      </c>
      <c r="T603" s="17" t="str">
        <f t="shared" si="13"/>
        <v/>
      </c>
    </row>
    <row r="604" spans="12:20" x14ac:dyDescent="0.3">
      <c r="L604" s="18"/>
      <c r="M604" s="18" t="str">
        <f t="shared" si="14"/>
        <v/>
      </c>
      <c r="O604" s="18" t="str">
        <f t="shared" si="15"/>
        <v/>
      </c>
      <c r="P604" s="18" t="str">
        <f t="shared" si="10"/>
        <v/>
      </c>
      <c r="R604" s="15" t="str">
        <f t="shared" si="11"/>
        <v/>
      </c>
      <c r="S604" s="10" t="str">
        <f t="shared" si="12"/>
        <v/>
      </c>
      <c r="T604" s="17" t="str">
        <f t="shared" si="13"/>
        <v/>
      </c>
    </row>
    <row r="605" spans="12:20" x14ac:dyDescent="0.3">
      <c r="L605" s="18"/>
      <c r="M605" s="18" t="str">
        <f t="shared" si="14"/>
        <v/>
      </c>
      <c r="O605" s="18" t="str">
        <f t="shared" si="15"/>
        <v/>
      </c>
      <c r="P605" s="18" t="str">
        <f t="shared" ref="P605:P668" si="16">IF(B605&lt;&gt;"","PLUS","")</f>
        <v/>
      </c>
      <c r="R605" s="15" t="str">
        <f t="shared" ref="R605:R668" si="17">IF(B605&lt;&gt;"","is to be fined","")</f>
        <v/>
      </c>
      <c r="S605" s="10" t="str">
        <f t="shared" ref="S605:S668" si="18">IF(N605&lt;&gt;0,N605*2,"")</f>
        <v/>
      </c>
      <c r="T605" s="17" t="str">
        <f t="shared" ref="T605:T668" si="19">IF(B605&lt;&gt;"","% of his match fee","")</f>
        <v/>
      </c>
    </row>
    <row r="606" spans="12:20" x14ac:dyDescent="0.3">
      <c r="L606" s="18"/>
      <c r="M606" s="18" t="str">
        <f t="shared" si="14"/>
        <v/>
      </c>
      <c r="O606" s="18" t="str">
        <f t="shared" si="15"/>
        <v/>
      </c>
      <c r="P606" s="18" t="str">
        <f t="shared" si="16"/>
        <v/>
      </c>
      <c r="R606" s="15" t="str">
        <f t="shared" si="17"/>
        <v/>
      </c>
      <c r="S606" s="10" t="str">
        <f t="shared" si="18"/>
        <v/>
      </c>
      <c r="T606" s="17" t="str">
        <f t="shared" si="19"/>
        <v/>
      </c>
    </row>
    <row r="607" spans="12:20" x14ac:dyDescent="0.3">
      <c r="L607" s="18"/>
      <c r="M607" s="18" t="str">
        <f t="shared" si="14"/>
        <v/>
      </c>
      <c r="O607" s="18" t="str">
        <f t="shared" si="15"/>
        <v/>
      </c>
      <c r="P607" s="18" t="str">
        <f t="shared" si="16"/>
        <v/>
      </c>
      <c r="R607" s="15" t="str">
        <f t="shared" si="17"/>
        <v/>
      </c>
      <c r="S607" s="10" t="str">
        <f t="shared" si="18"/>
        <v/>
      </c>
      <c r="T607" s="17" t="str">
        <f t="shared" si="19"/>
        <v/>
      </c>
    </row>
    <row r="608" spans="12:20" x14ac:dyDescent="0.3">
      <c r="L608" s="18"/>
      <c r="M608" s="18" t="str">
        <f t="shared" si="14"/>
        <v/>
      </c>
      <c r="O608" s="18" t="str">
        <f t="shared" si="15"/>
        <v/>
      </c>
      <c r="P608" s="18" t="str">
        <f t="shared" si="16"/>
        <v/>
      </c>
      <c r="R608" s="15" t="str">
        <f t="shared" si="17"/>
        <v/>
      </c>
      <c r="S608" s="10" t="str">
        <f t="shared" si="18"/>
        <v/>
      </c>
      <c r="T608" s="17" t="str">
        <f t="shared" si="19"/>
        <v/>
      </c>
    </row>
    <row r="609" spans="12:20" x14ac:dyDescent="0.3">
      <c r="L609" s="18"/>
      <c r="M609" s="18" t="str">
        <f t="shared" si="14"/>
        <v/>
      </c>
      <c r="O609" s="18" t="str">
        <f t="shared" si="15"/>
        <v/>
      </c>
      <c r="P609" s="18" t="str">
        <f t="shared" si="16"/>
        <v/>
      </c>
      <c r="R609" s="15" t="str">
        <f t="shared" si="17"/>
        <v/>
      </c>
      <c r="S609" s="10" t="str">
        <f t="shared" si="18"/>
        <v/>
      </c>
      <c r="T609" s="17" t="str">
        <f t="shared" si="19"/>
        <v/>
      </c>
    </row>
    <row r="610" spans="12:20" x14ac:dyDescent="0.3">
      <c r="L610" s="18"/>
      <c r="M610" s="18" t="str">
        <f t="shared" si="14"/>
        <v/>
      </c>
      <c r="O610" s="18" t="str">
        <f t="shared" si="15"/>
        <v/>
      </c>
      <c r="P610" s="18" t="str">
        <f t="shared" si="16"/>
        <v/>
      </c>
      <c r="R610" s="15" t="str">
        <f t="shared" si="17"/>
        <v/>
      </c>
      <c r="S610" s="10" t="str">
        <f t="shared" si="18"/>
        <v/>
      </c>
      <c r="T610" s="17" t="str">
        <f t="shared" si="19"/>
        <v/>
      </c>
    </row>
    <row r="611" spans="12:20" x14ac:dyDescent="0.3">
      <c r="L611" s="18"/>
      <c r="M611" s="18" t="str">
        <f t="shared" si="14"/>
        <v/>
      </c>
      <c r="O611" s="18" t="str">
        <f t="shared" si="15"/>
        <v/>
      </c>
      <c r="P611" s="18" t="str">
        <f t="shared" si="16"/>
        <v/>
      </c>
      <c r="R611" s="15" t="str">
        <f t="shared" si="17"/>
        <v/>
      </c>
      <c r="S611" s="10" t="str">
        <f t="shared" si="18"/>
        <v/>
      </c>
      <c r="T611" s="17" t="str">
        <f t="shared" si="19"/>
        <v/>
      </c>
    </row>
    <row r="612" spans="12:20" x14ac:dyDescent="0.3">
      <c r="L612" s="18"/>
      <c r="M612" s="18" t="str">
        <f t="shared" si="14"/>
        <v/>
      </c>
      <c r="O612" s="18" t="str">
        <f t="shared" si="15"/>
        <v/>
      </c>
      <c r="P612" s="18" t="str">
        <f t="shared" si="16"/>
        <v/>
      </c>
      <c r="R612" s="15" t="str">
        <f t="shared" si="17"/>
        <v/>
      </c>
      <c r="S612" s="10" t="str">
        <f t="shared" si="18"/>
        <v/>
      </c>
      <c r="T612" s="17" t="str">
        <f t="shared" si="19"/>
        <v/>
      </c>
    </row>
    <row r="613" spans="12:20" x14ac:dyDescent="0.3">
      <c r="L613" s="18"/>
      <c r="M613" s="18" t="str">
        <f t="shared" si="14"/>
        <v/>
      </c>
      <c r="O613" s="18" t="str">
        <f t="shared" si="15"/>
        <v/>
      </c>
      <c r="P613" s="18" t="str">
        <f t="shared" si="16"/>
        <v/>
      </c>
      <c r="R613" s="15" t="str">
        <f t="shared" si="17"/>
        <v/>
      </c>
      <c r="S613" s="10" t="str">
        <f t="shared" si="18"/>
        <v/>
      </c>
      <c r="T613" s="17" t="str">
        <f t="shared" si="19"/>
        <v/>
      </c>
    </row>
    <row r="614" spans="12:20" x14ac:dyDescent="0.3">
      <c r="L614" s="18"/>
      <c r="M614" s="18" t="str">
        <f t="shared" si="14"/>
        <v/>
      </c>
      <c r="O614" s="18" t="str">
        <f t="shared" si="15"/>
        <v/>
      </c>
      <c r="P614" s="18" t="str">
        <f t="shared" si="16"/>
        <v/>
      </c>
      <c r="R614" s="15" t="str">
        <f t="shared" si="17"/>
        <v/>
      </c>
      <c r="S614" s="10" t="str">
        <f t="shared" si="18"/>
        <v/>
      </c>
      <c r="T614" s="17" t="str">
        <f t="shared" si="19"/>
        <v/>
      </c>
    </row>
    <row r="615" spans="12:20" x14ac:dyDescent="0.3">
      <c r="L615" s="18"/>
      <c r="M615" s="18" t="str">
        <f t="shared" si="14"/>
        <v/>
      </c>
      <c r="O615" s="18" t="str">
        <f t="shared" si="15"/>
        <v/>
      </c>
      <c r="P615" s="18" t="str">
        <f t="shared" si="16"/>
        <v/>
      </c>
      <c r="R615" s="15" t="str">
        <f t="shared" si="17"/>
        <v/>
      </c>
      <c r="S615" s="10" t="str">
        <f t="shared" si="18"/>
        <v/>
      </c>
      <c r="T615" s="17" t="str">
        <f t="shared" si="19"/>
        <v/>
      </c>
    </row>
    <row r="616" spans="12:20" x14ac:dyDescent="0.3">
      <c r="L616" s="18"/>
      <c r="M616" s="18" t="str">
        <f t="shared" si="14"/>
        <v/>
      </c>
      <c r="O616" s="18" t="str">
        <f t="shared" si="15"/>
        <v/>
      </c>
      <c r="P616" s="18" t="str">
        <f t="shared" si="16"/>
        <v/>
      </c>
      <c r="R616" s="15" t="str">
        <f t="shared" si="17"/>
        <v/>
      </c>
      <c r="S616" s="10" t="str">
        <f t="shared" si="18"/>
        <v/>
      </c>
      <c r="T616" s="17" t="str">
        <f t="shared" si="19"/>
        <v/>
      </c>
    </row>
    <row r="617" spans="12:20" x14ac:dyDescent="0.3">
      <c r="L617" s="18"/>
      <c r="M617" s="18" t="str">
        <f t="shared" si="14"/>
        <v/>
      </c>
      <c r="O617" s="18" t="str">
        <f t="shared" si="15"/>
        <v/>
      </c>
      <c r="P617" s="18" t="str">
        <f t="shared" si="16"/>
        <v/>
      </c>
      <c r="R617" s="15" t="str">
        <f t="shared" si="17"/>
        <v/>
      </c>
      <c r="S617" s="10" t="str">
        <f t="shared" si="18"/>
        <v/>
      </c>
      <c r="T617" s="17" t="str">
        <f t="shared" si="19"/>
        <v/>
      </c>
    </row>
    <row r="618" spans="12:20" x14ac:dyDescent="0.3">
      <c r="L618" s="18"/>
      <c r="M618" s="18" t="str">
        <f t="shared" si="14"/>
        <v/>
      </c>
      <c r="O618" s="18" t="str">
        <f t="shared" si="15"/>
        <v/>
      </c>
      <c r="P618" s="18" t="str">
        <f t="shared" si="16"/>
        <v/>
      </c>
      <c r="R618" s="15" t="str">
        <f t="shared" si="17"/>
        <v/>
      </c>
      <c r="S618" s="10" t="str">
        <f t="shared" si="18"/>
        <v/>
      </c>
      <c r="T618" s="17" t="str">
        <f t="shared" si="19"/>
        <v/>
      </c>
    </row>
    <row r="619" spans="12:20" x14ac:dyDescent="0.3">
      <c r="L619" s="18"/>
      <c r="M619" s="18" t="str">
        <f t="shared" si="14"/>
        <v/>
      </c>
      <c r="O619" s="18" t="str">
        <f t="shared" si="15"/>
        <v/>
      </c>
      <c r="P619" s="18" t="str">
        <f t="shared" si="16"/>
        <v/>
      </c>
      <c r="R619" s="15" t="str">
        <f t="shared" si="17"/>
        <v/>
      </c>
      <c r="S619" s="10" t="str">
        <f t="shared" si="18"/>
        <v/>
      </c>
      <c r="T619" s="17" t="str">
        <f t="shared" si="19"/>
        <v/>
      </c>
    </row>
    <row r="620" spans="12:20" x14ac:dyDescent="0.3">
      <c r="L620" s="18"/>
      <c r="M620" s="18" t="str">
        <f t="shared" si="14"/>
        <v/>
      </c>
      <c r="O620" s="18" t="str">
        <f t="shared" si="15"/>
        <v/>
      </c>
      <c r="P620" s="18" t="str">
        <f t="shared" si="16"/>
        <v/>
      </c>
      <c r="R620" s="15" t="str">
        <f t="shared" si="17"/>
        <v/>
      </c>
      <c r="S620" s="10" t="str">
        <f t="shared" si="18"/>
        <v/>
      </c>
      <c r="T620" s="17" t="str">
        <f t="shared" si="19"/>
        <v/>
      </c>
    </row>
    <row r="621" spans="12:20" x14ac:dyDescent="0.3">
      <c r="L621" s="18"/>
      <c r="M621" s="18" t="str">
        <f t="shared" si="14"/>
        <v/>
      </c>
      <c r="O621" s="18" t="str">
        <f t="shared" si="15"/>
        <v/>
      </c>
      <c r="P621" s="18" t="str">
        <f t="shared" si="16"/>
        <v/>
      </c>
      <c r="R621" s="15" t="str">
        <f t="shared" si="17"/>
        <v/>
      </c>
      <c r="S621" s="10" t="str">
        <f t="shared" si="18"/>
        <v/>
      </c>
      <c r="T621" s="17" t="str">
        <f t="shared" si="19"/>
        <v/>
      </c>
    </row>
    <row r="622" spans="12:20" x14ac:dyDescent="0.3">
      <c r="L622" s="18"/>
      <c r="M622" s="18" t="str">
        <f t="shared" si="14"/>
        <v/>
      </c>
      <c r="O622" s="18" t="str">
        <f t="shared" si="15"/>
        <v/>
      </c>
      <c r="P622" s="18" t="str">
        <f t="shared" si="16"/>
        <v/>
      </c>
      <c r="R622" s="15" t="str">
        <f t="shared" si="17"/>
        <v/>
      </c>
      <c r="S622" s="10" t="str">
        <f t="shared" si="18"/>
        <v/>
      </c>
      <c r="T622" s="17" t="str">
        <f t="shared" si="19"/>
        <v/>
      </c>
    </row>
    <row r="623" spans="12:20" x14ac:dyDescent="0.3">
      <c r="L623" s="18"/>
      <c r="M623" s="18" t="str">
        <f t="shared" si="14"/>
        <v/>
      </c>
      <c r="O623" s="18" t="str">
        <f t="shared" si="15"/>
        <v/>
      </c>
      <c r="P623" s="18" t="str">
        <f t="shared" si="16"/>
        <v/>
      </c>
      <c r="R623" s="15" t="str">
        <f t="shared" si="17"/>
        <v/>
      </c>
      <c r="S623" s="10" t="str">
        <f t="shared" si="18"/>
        <v/>
      </c>
      <c r="T623" s="17" t="str">
        <f t="shared" si="19"/>
        <v/>
      </c>
    </row>
    <row r="624" spans="12:20" x14ac:dyDescent="0.3">
      <c r="L624" s="18"/>
      <c r="M624" s="18" t="str">
        <f t="shared" si="14"/>
        <v/>
      </c>
      <c r="O624" s="18" t="str">
        <f t="shared" si="15"/>
        <v/>
      </c>
      <c r="P624" s="18" t="str">
        <f t="shared" si="16"/>
        <v/>
      </c>
      <c r="R624" s="15" t="str">
        <f t="shared" si="17"/>
        <v/>
      </c>
      <c r="S624" s="10" t="str">
        <f t="shared" si="18"/>
        <v/>
      </c>
      <c r="T624" s="17" t="str">
        <f t="shared" si="19"/>
        <v/>
      </c>
    </row>
    <row r="625" spans="12:20" x14ac:dyDescent="0.3">
      <c r="L625" s="18"/>
      <c r="M625" s="18" t="str">
        <f t="shared" si="14"/>
        <v/>
      </c>
      <c r="O625" s="18" t="str">
        <f t="shared" si="15"/>
        <v/>
      </c>
      <c r="P625" s="18" t="str">
        <f t="shared" si="16"/>
        <v/>
      </c>
      <c r="R625" s="15" t="str">
        <f t="shared" si="17"/>
        <v/>
      </c>
      <c r="S625" s="10" t="str">
        <f t="shared" si="18"/>
        <v/>
      </c>
      <c r="T625" s="17" t="str">
        <f t="shared" si="19"/>
        <v/>
      </c>
    </row>
    <row r="626" spans="12:20" x14ac:dyDescent="0.3">
      <c r="L626" s="18"/>
      <c r="M626" s="18" t="str">
        <f t="shared" si="14"/>
        <v/>
      </c>
      <c r="O626" s="18" t="str">
        <f t="shared" si="15"/>
        <v/>
      </c>
      <c r="P626" s="18" t="str">
        <f t="shared" si="16"/>
        <v/>
      </c>
      <c r="R626" s="15" t="str">
        <f t="shared" si="17"/>
        <v/>
      </c>
      <c r="S626" s="10" t="str">
        <f t="shared" si="18"/>
        <v/>
      </c>
      <c r="T626" s="17" t="str">
        <f t="shared" si="19"/>
        <v/>
      </c>
    </row>
    <row r="627" spans="12:20" x14ac:dyDescent="0.3">
      <c r="L627" s="18"/>
      <c r="M627" s="18" t="str">
        <f t="shared" si="14"/>
        <v/>
      </c>
      <c r="O627" s="18" t="str">
        <f t="shared" si="15"/>
        <v/>
      </c>
      <c r="P627" s="18" t="str">
        <f t="shared" si="16"/>
        <v/>
      </c>
      <c r="R627" s="15" t="str">
        <f t="shared" si="17"/>
        <v/>
      </c>
      <c r="S627" s="10" t="str">
        <f t="shared" si="18"/>
        <v/>
      </c>
      <c r="T627" s="17" t="str">
        <f t="shared" si="19"/>
        <v/>
      </c>
    </row>
    <row r="628" spans="12:20" x14ac:dyDescent="0.3">
      <c r="L628" s="18"/>
      <c r="M628" s="18" t="str">
        <f t="shared" si="14"/>
        <v/>
      </c>
      <c r="O628" s="18" t="str">
        <f t="shared" si="15"/>
        <v/>
      </c>
      <c r="P628" s="18" t="str">
        <f t="shared" si="16"/>
        <v/>
      </c>
      <c r="R628" s="15" t="str">
        <f t="shared" si="17"/>
        <v/>
      </c>
      <c r="S628" s="10" t="str">
        <f t="shared" si="18"/>
        <v/>
      </c>
      <c r="T628" s="17" t="str">
        <f t="shared" si="19"/>
        <v/>
      </c>
    </row>
    <row r="629" spans="12:20" x14ac:dyDescent="0.3">
      <c r="L629" s="18"/>
      <c r="M629" s="18" t="str">
        <f t="shared" si="14"/>
        <v/>
      </c>
      <c r="O629" s="18" t="str">
        <f t="shared" si="15"/>
        <v/>
      </c>
      <c r="P629" s="18" t="str">
        <f t="shared" si="16"/>
        <v/>
      </c>
      <c r="R629" s="15" t="str">
        <f t="shared" si="17"/>
        <v/>
      </c>
      <c r="S629" s="10" t="str">
        <f t="shared" si="18"/>
        <v/>
      </c>
      <c r="T629" s="17" t="str">
        <f t="shared" si="19"/>
        <v/>
      </c>
    </row>
    <row r="630" spans="12:20" x14ac:dyDescent="0.3">
      <c r="L630" s="18"/>
      <c r="M630" s="18" t="str">
        <f t="shared" si="14"/>
        <v/>
      </c>
      <c r="O630" s="18" t="str">
        <f t="shared" si="15"/>
        <v/>
      </c>
      <c r="P630" s="18" t="str">
        <f t="shared" si="16"/>
        <v/>
      </c>
      <c r="R630" s="15" t="str">
        <f t="shared" si="17"/>
        <v/>
      </c>
      <c r="S630" s="10" t="str">
        <f t="shared" si="18"/>
        <v/>
      </c>
      <c r="T630" s="17" t="str">
        <f t="shared" si="19"/>
        <v/>
      </c>
    </row>
    <row r="631" spans="12:20" x14ac:dyDescent="0.3">
      <c r="L631" s="18"/>
      <c r="M631" s="18" t="str">
        <f t="shared" si="14"/>
        <v/>
      </c>
      <c r="O631" s="18" t="str">
        <f t="shared" si="15"/>
        <v/>
      </c>
      <c r="P631" s="18" t="str">
        <f t="shared" si="16"/>
        <v/>
      </c>
      <c r="R631" s="15" t="str">
        <f t="shared" si="17"/>
        <v/>
      </c>
      <c r="S631" s="10" t="str">
        <f t="shared" si="18"/>
        <v/>
      </c>
      <c r="T631" s="17" t="str">
        <f t="shared" si="19"/>
        <v/>
      </c>
    </row>
    <row r="632" spans="12:20" x14ac:dyDescent="0.3">
      <c r="L632" s="18"/>
      <c r="M632" s="18" t="str">
        <f t="shared" si="14"/>
        <v/>
      </c>
      <c r="O632" s="18" t="str">
        <f t="shared" si="15"/>
        <v/>
      </c>
      <c r="P632" s="18" t="str">
        <f t="shared" si="16"/>
        <v/>
      </c>
      <c r="R632" s="15" t="str">
        <f t="shared" si="17"/>
        <v/>
      </c>
      <c r="S632" s="10" t="str">
        <f t="shared" si="18"/>
        <v/>
      </c>
      <c r="T632" s="17" t="str">
        <f t="shared" si="19"/>
        <v/>
      </c>
    </row>
    <row r="633" spans="12:20" x14ac:dyDescent="0.3">
      <c r="L633" s="18"/>
      <c r="M633" s="18" t="str">
        <f t="shared" si="14"/>
        <v/>
      </c>
      <c r="O633" s="18" t="str">
        <f t="shared" si="15"/>
        <v/>
      </c>
      <c r="P633" s="18" t="str">
        <f t="shared" si="16"/>
        <v/>
      </c>
      <c r="R633" s="15" t="str">
        <f t="shared" si="17"/>
        <v/>
      </c>
      <c r="S633" s="10" t="str">
        <f t="shared" si="18"/>
        <v/>
      </c>
      <c r="T633" s="17" t="str">
        <f t="shared" si="19"/>
        <v/>
      </c>
    </row>
    <row r="634" spans="12:20" x14ac:dyDescent="0.3">
      <c r="L634" s="18"/>
      <c r="M634" s="18" t="str">
        <f t="shared" si="14"/>
        <v/>
      </c>
      <c r="O634" s="18" t="str">
        <f t="shared" si="15"/>
        <v/>
      </c>
      <c r="P634" s="18" t="str">
        <f t="shared" si="16"/>
        <v/>
      </c>
      <c r="R634" s="15" t="str">
        <f t="shared" si="17"/>
        <v/>
      </c>
      <c r="S634" s="10" t="str">
        <f t="shared" si="18"/>
        <v/>
      </c>
      <c r="T634" s="17" t="str">
        <f t="shared" si="19"/>
        <v/>
      </c>
    </row>
    <row r="635" spans="12:20" x14ac:dyDescent="0.3">
      <c r="L635" s="18"/>
      <c r="M635" s="18" t="str">
        <f t="shared" si="14"/>
        <v/>
      </c>
      <c r="O635" s="18" t="str">
        <f t="shared" si="15"/>
        <v/>
      </c>
      <c r="P635" s="18" t="str">
        <f t="shared" si="16"/>
        <v/>
      </c>
      <c r="R635" s="15" t="str">
        <f t="shared" si="17"/>
        <v/>
      </c>
      <c r="S635" s="10" t="str">
        <f t="shared" si="18"/>
        <v/>
      </c>
      <c r="T635" s="17" t="str">
        <f t="shared" si="19"/>
        <v/>
      </c>
    </row>
    <row r="636" spans="12:20" x14ac:dyDescent="0.3">
      <c r="L636" s="18"/>
      <c r="M636" s="18" t="str">
        <f t="shared" si="14"/>
        <v/>
      </c>
      <c r="O636" s="18" t="str">
        <f t="shared" si="15"/>
        <v/>
      </c>
      <c r="P636" s="18" t="str">
        <f t="shared" si="16"/>
        <v/>
      </c>
      <c r="R636" s="15" t="str">
        <f t="shared" si="17"/>
        <v/>
      </c>
      <c r="S636" s="10" t="str">
        <f t="shared" si="18"/>
        <v/>
      </c>
      <c r="T636" s="17" t="str">
        <f t="shared" si="19"/>
        <v/>
      </c>
    </row>
    <row r="637" spans="12:20" x14ac:dyDescent="0.3">
      <c r="L637" s="18"/>
      <c r="M637" s="18" t="str">
        <f t="shared" si="14"/>
        <v/>
      </c>
      <c r="O637" s="18" t="str">
        <f t="shared" si="15"/>
        <v/>
      </c>
      <c r="P637" s="18" t="str">
        <f t="shared" si="16"/>
        <v/>
      </c>
      <c r="R637" s="15" t="str">
        <f t="shared" si="17"/>
        <v/>
      </c>
      <c r="S637" s="10" t="str">
        <f t="shared" si="18"/>
        <v/>
      </c>
      <c r="T637" s="17" t="str">
        <f t="shared" si="19"/>
        <v/>
      </c>
    </row>
    <row r="638" spans="12:20" x14ac:dyDescent="0.3">
      <c r="L638" s="18"/>
      <c r="M638" s="18" t="str">
        <f t="shared" si="14"/>
        <v/>
      </c>
      <c r="O638" s="18" t="str">
        <f t="shared" si="15"/>
        <v/>
      </c>
      <c r="P638" s="18" t="str">
        <f t="shared" si="16"/>
        <v/>
      </c>
      <c r="R638" s="15" t="str">
        <f t="shared" si="17"/>
        <v/>
      </c>
      <c r="S638" s="10" t="str">
        <f t="shared" si="18"/>
        <v/>
      </c>
      <c r="T638" s="17" t="str">
        <f t="shared" si="19"/>
        <v/>
      </c>
    </row>
    <row r="639" spans="12:20" x14ac:dyDescent="0.3">
      <c r="L639" s="18"/>
      <c r="M639" s="18" t="str">
        <f t="shared" si="14"/>
        <v/>
      </c>
      <c r="O639" s="18" t="str">
        <f t="shared" si="15"/>
        <v/>
      </c>
      <c r="P639" s="18" t="str">
        <f t="shared" si="16"/>
        <v/>
      </c>
      <c r="R639" s="15" t="str">
        <f t="shared" si="17"/>
        <v/>
      </c>
      <c r="S639" s="10" t="str">
        <f t="shared" si="18"/>
        <v/>
      </c>
      <c r="T639" s="17" t="str">
        <f t="shared" si="19"/>
        <v/>
      </c>
    </row>
    <row r="640" spans="12:20" x14ac:dyDescent="0.3">
      <c r="L640" s="18"/>
      <c r="M640" s="18" t="str">
        <f t="shared" si="14"/>
        <v/>
      </c>
      <c r="O640" s="18" t="str">
        <f t="shared" si="15"/>
        <v/>
      </c>
      <c r="P640" s="18" t="str">
        <f t="shared" si="16"/>
        <v/>
      </c>
      <c r="R640" s="15" t="str">
        <f t="shared" si="17"/>
        <v/>
      </c>
      <c r="S640" s="10" t="str">
        <f t="shared" si="18"/>
        <v/>
      </c>
      <c r="T640" s="17" t="str">
        <f t="shared" si="19"/>
        <v/>
      </c>
    </row>
    <row r="641" spans="12:20" x14ac:dyDescent="0.3">
      <c r="L641" s="18"/>
      <c r="M641" s="18" t="str">
        <f t="shared" si="14"/>
        <v/>
      </c>
      <c r="O641" s="18" t="str">
        <f t="shared" si="15"/>
        <v/>
      </c>
      <c r="P641" s="18" t="str">
        <f t="shared" si="16"/>
        <v/>
      </c>
      <c r="R641" s="15" t="str">
        <f t="shared" si="17"/>
        <v/>
      </c>
      <c r="S641" s="10" t="str">
        <f t="shared" si="18"/>
        <v/>
      </c>
      <c r="T641" s="17" t="str">
        <f t="shared" si="19"/>
        <v/>
      </c>
    </row>
    <row r="642" spans="12:20" x14ac:dyDescent="0.3">
      <c r="L642" s="18"/>
      <c r="M642" s="18" t="str">
        <f t="shared" si="14"/>
        <v/>
      </c>
      <c r="O642" s="18" t="str">
        <f t="shared" si="15"/>
        <v/>
      </c>
      <c r="P642" s="18" t="str">
        <f t="shared" si="16"/>
        <v/>
      </c>
      <c r="R642" s="15" t="str">
        <f t="shared" si="17"/>
        <v/>
      </c>
      <c r="S642" s="10" t="str">
        <f t="shared" si="18"/>
        <v/>
      </c>
      <c r="T642" s="17" t="str">
        <f t="shared" si="19"/>
        <v/>
      </c>
    </row>
    <row r="643" spans="12:20" x14ac:dyDescent="0.3">
      <c r="L643" s="18"/>
      <c r="M643" s="18" t="str">
        <f t="shared" ref="M643:M706" si="20">IF(B643&lt;&gt;"","fined","")</f>
        <v/>
      </c>
      <c r="O643" s="18" t="str">
        <f t="shared" si="15"/>
        <v/>
      </c>
      <c r="P643" s="18" t="str">
        <f t="shared" si="16"/>
        <v/>
      </c>
      <c r="R643" s="15" t="str">
        <f t="shared" si="17"/>
        <v/>
      </c>
      <c r="S643" s="10" t="str">
        <f t="shared" si="18"/>
        <v/>
      </c>
      <c r="T643" s="17" t="str">
        <f t="shared" si="19"/>
        <v/>
      </c>
    </row>
    <row r="644" spans="12:20" x14ac:dyDescent="0.3">
      <c r="L644" s="18"/>
      <c r="M644" s="18" t="str">
        <f t="shared" si="20"/>
        <v/>
      </c>
      <c r="O644" s="18" t="str">
        <f t="shared" si="15"/>
        <v/>
      </c>
      <c r="P644" s="18" t="str">
        <f t="shared" si="16"/>
        <v/>
      </c>
      <c r="R644" s="15" t="str">
        <f t="shared" si="17"/>
        <v/>
      </c>
      <c r="S644" s="10" t="str">
        <f t="shared" si="18"/>
        <v/>
      </c>
      <c r="T644" s="17" t="str">
        <f t="shared" si="19"/>
        <v/>
      </c>
    </row>
    <row r="645" spans="12:20" x14ac:dyDescent="0.3">
      <c r="L645" s="18"/>
      <c r="M645" s="18" t="str">
        <f t="shared" si="20"/>
        <v/>
      </c>
      <c r="O645" s="18" t="str">
        <f t="shared" si="15"/>
        <v/>
      </c>
      <c r="P645" s="18" t="str">
        <f t="shared" si="16"/>
        <v/>
      </c>
      <c r="R645" s="15" t="str">
        <f t="shared" si="17"/>
        <v/>
      </c>
      <c r="S645" s="10" t="str">
        <f t="shared" si="18"/>
        <v/>
      </c>
      <c r="T645" s="17" t="str">
        <f t="shared" si="19"/>
        <v/>
      </c>
    </row>
    <row r="646" spans="12:20" x14ac:dyDescent="0.3">
      <c r="L646" s="18"/>
      <c r="M646" s="18" t="str">
        <f t="shared" si="20"/>
        <v/>
      </c>
      <c r="O646" s="18" t="str">
        <f t="shared" si="15"/>
        <v/>
      </c>
      <c r="P646" s="18" t="str">
        <f t="shared" si="16"/>
        <v/>
      </c>
      <c r="R646" s="15" t="str">
        <f t="shared" si="17"/>
        <v/>
      </c>
      <c r="S646" s="10" t="str">
        <f t="shared" si="18"/>
        <v/>
      </c>
      <c r="T646" s="17" t="str">
        <f t="shared" si="19"/>
        <v/>
      </c>
    </row>
    <row r="647" spans="12:20" x14ac:dyDescent="0.3">
      <c r="L647" s="18"/>
      <c r="M647" s="18" t="str">
        <f t="shared" si="20"/>
        <v/>
      </c>
      <c r="O647" s="18" t="str">
        <f t="shared" si="15"/>
        <v/>
      </c>
      <c r="P647" s="18" t="str">
        <f t="shared" si="16"/>
        <v/>
      </c>
      <c r="R647" s="15" t="str">
        <f t="shared" si="17"/>
        <v/>
      </c>
      <c r="S647" s="10" t="str">
        <f t="shared" si="18"/>
        <v/>
      </c>
      <c r="T647" s="17" t="str">
        <f t="shared" si="19"/>
        <v/>
      </c>
    </row>
    <row r="648" spans="12:20" x14ac:dyDescent="0.3">
      <c r="L648" s="18"/>
      <c r="M648" s="18" t="str">
        <f t="shared" si="20"/>
        <v/>
      </c>
      <c r="O648" s="18" t="str">
        <f t="shared" si="15"/>
        <v/>
      </c>
      <c r="P648" s="18" t="str">
        <f t="shared" si="16"/>
        <v/>
      </c>
      <c r="R648" s="15" t="str">
        <f t="shared" si="17"/>
        <v/>
      </c>
      <c r="S648" s="10" t="str">
        <f t="shared" si="18"/>
        <v/>
      </c>
      <c r="T648" s="17" t="str">
        <f t="shared" si="19"/>
        <v/>
      </c>
    </row>
    <row r="649" spans="12:20" x14ac:dyDescent="0.3">
      <c r="L649" s="18"/>
      <c r="M649" s="18" t="str">
        <f t="shared" si="20"/>
        <v/>
      </c>
      <c r="O649" s="18" t="str">
        <f t="shared" si="15"/>
        <v/>
      </c>
      <c r="P649" s="18" t="str">
        <f t="shared" si="16"/>
        <v/>
      </c>
      <c r="R649" s="15" t="str">
        <f t="shared" si="17"/>
        <v/>
      </c>
      <c r="S649" s="10" t="str">
        <f t="shared" si="18"/>
        <v/>
      </c>
      <c r="T649" s="17" t="str">
        <f t="shared" si="19"/>
        <v/>
      </c>
    </row>
    <row r="650" spans="12:20" x14ac:dyDescent="0.3">
      <c r="L650" s="18"/>
      <c r="M650" s="18" t="str">
        <f t="shared" si="20"/>
        <v/>
      </c>
      <c r="O650" s="18" t="str">
        <f t="shared" si="15"/>
        <v/>
      </c>
      <c r="P650" s="18" t="str">
        <f t="shared" si="16"/>
        <v/>
      </c>
      <c r="R650" s="15" t="str">
        <f t="shared" si="17"/>
        <v/>
      </c>
      <c r="S650" s="10" t="str">
        <f t="shared" si="18"/>
        <v/>
      </c>
      <c r="T650" s="17" t="str">
        <f t="shared" si="19"/>
        <v/>
      </c>
    </row>
    <row r="651" spans="12:20" x14ac:dyDescent="0.3">
      <c r="L651" s="18"/>
      <c r="M651" s="18" t="str">
        <f t="shared" si="20"/>
        <v/>
      </c>
      <c r="O651" s="18" t="str">
        <f t="shared" ref="O651:O714" si="21">IF(B651&lt;&gt;"","% of each player's match fee","")</f>
        <v/>
      </c>
      <c r="P651" s="18" t="str">
        <f t="shared" si="16"/>
        <v/>
      </c>
      <c r="R651" s="15" t="str">
        <f t="shared" si="17"/>
        <v/>
      </c>
      <c r="S651" s="10" t="str">
        <f t="shared" si="18"/>
        <v/>
      </c>
      <c r="T651" s="17" t="str">
        <f t="shared" si="19"/>
        <v/>
      </c>
    </row>
    <row r="652" spans="12:20" x14ac:dyDescent="0.3">
      <c r="L652" s="18"/>
      <c r="M652" s="18" t="str">
        <f t="shared" si="20"/>
        <v/>
      </c>
      <c r="O652" s="18" t="str">
        <f t="shared" si="21"/>
        <v/>
      </c>
      <c r="P652" s="18" t="str">
        <f t="shared" si="16"/>
        <v/>
      </c>
      <c r="R652" s="15" t="str">
        <f t="shared" si="17"/>
        <v/>
      </c>
      <c r="S652" s="10" t="str">
        <f t="shared" si="18"/>
        <v/>
      </c>
      <c r="T652" s="17" t="str">
        <f t="shared" si="19"/>
        <v/>
      </c>
    </row>
    <row r="653" spans="12:20" x14ac:dyDescent="0.3">
      <c r="L653" s="18"/>
      <c r="M653" s="18" t="str">
        <f t="shared" si="20"/>
        <v/>
      </c>
      <c r="O653" s="18" t="str">
        <f t="shared" si="21"/>
        <v/>
      </c>
      <c r="P653" s="18" t="str">
        <f t="shared" si="16"/>
        <v/>
      </c>
      <c r="R653" s="15" t="str">
        <f t="shared" si="17"/>
        <v/>
      </c>
      <c r="S653" s="10" t="str">
        <f t="shared" si="18"/>
        <v/>
      </c>
      <c r="T653" s="17" t="str">
        <f t="shared" si="19"/>
        <v/>
      </c>
    </row>
    <row r="654" spans="12:20" x14ac:dyDescent="0.3">
      <c r="L654" s="18"/>
      <c r="M654" s="18" t="str">
        <f t="shared" si="20"/>
        <v/>
      </c>
      <c r="O654" s="18" t="str">
        <f t="shared" si="21"/>
        <v/>
      </c>
      <c r="P654" s="18" t="str">
        <f t="shared" si="16"/>
        <v/>
      </c>
      <c r="R654" s="15" t="str">
        <f t="shared" si="17"/>
        <v/>
      </c>
      <c r="S654" s="10" t="str">
        <f t="shared" si="18"/>
        <v/>
      </c>
      <c r="T654" s="17" t="str">
        <f t="shared" si="19"/>
        <v/>
      </c>
    </row>
    <row r="655" spans="12:20" x14ac:dyDescent="0.3">
      <c r="L655" s="18"/>
      <c r="M655" s="18" t="str">
        <f t="shared" si="20"/>
        <v/>
      </c>
      <c r="O655" s="18" t="str">
        <f t="shared" si="21"/>
        <v/>
      </c>
      <c r="P655" s="18" t="str">
        <f t="shared" si="16"/>
        <v/>
      </c>
      <c r="R655" s="15" t="str">
        <f t="shared" si="17"/>
        <v/>
      </c>
      <c r="S655" s="10" t="str">
        <f t="shared" si="18"/>
        <v/>
      </c>
      <c r="T655" s="17" t="str">
        <f t="shared" si="19"/>
        <v/>
      </c>
    </row>
    <row r="656" spans="12:20" x14ac:dyDescent="0.3">
      <c r="L656" s="18"/>
      <c r="M656" s="18" t="str">
        <f t="shared" si="20"/>
        <v/>
      </c>
      <c r="O656" s="18" t="str">
        <f t="shared" si="21"/>
        <v/>
      </c>
      <c r="P656" s="18" t="str">
        <f t="shared" si="16"/>
        <v/>
      </c>
      <c r="R656" s="15" t="str">
        <f t="shared" si="17"/>
        <v/>
      </c>
      <c r="S656" s="10" t="str">
        <f t="shared" si="18"/>
        <v/>
      </c>
      <c r="T656" s="17" t="str">
        <f t="shared" si="19"/>
        <v/>
      </c>
    </row>
    <row r="657" spans="12:20" x14ac:dyDescent="0.3">
      <c r="L657" s="18"/>
      <c r="M657" s="18" t="str">
        <f t="shared" si="20"/>
        <v/>
      </c>
      <c r="O657" s="18" t="str">
        <f t="shared" si="21"/>
        <v/>
      </c>
      <c r="P657" s="18" t="str">
        <f t="shared" si="16"/>
        <v/>
      </c>
      <c r="R657" s="15" t="str">
        <f t="shared" si="17"/>
        <v/>
      </c>
      <c r="S657" s="10" t="str">
        <f t="shared" si="18"/>
        <v/>
      </c>
      <c r="T657" s="17" t="str">
        <f t="shared" si="19"/>
        <v/>
      </c>
    </row>
    <row r="658" spans="12:20" x14ac:dyDescent="0.3">
      <c r="L658" s="18"/>
      <c r="M658" s="18" t="str">
        <f t="shared" si="20"/>
        <v/>
      </c>
      <c r="O658" s="18" t="str">
        <f t="shared" si="21"/>
        <v/>
      </c>
      <c r="P658" s="18" t="str">
        <f t="shared" si="16"/>
        <v/>
      </c>
      <c r="R658" s="15" t="str">
        <f t="shared" si="17"/>
        <v/>
      </c>
      <c r="S658" s="10" t="str">
        <f t="shared" si="18"/>
        <v/>
      </c>
      <c r="T658" s="17" t="str">
        <f t="shared" si="19"/>
        <v/>
      </c>
    </row>
    <row r="659" spans="12:20" x14ac:dyDescent="0.3">
      <c r="L659" s="18"/>
      <c r="M659" s="18" t="str">
        <f t="shared" si="20"/>
        <v/>
      </c>
      <c r="O659" s="18" t="str">
        <f t="shared" si="21"/>
        <v/>
      </c>
      <c r="P659" s="18" t="str">
        <f t="shared" si="16"/>
        <v/>
      </c>
      <c r="R659" s="15" t="str">
        <f t="shared" si="17"/>
        <v/>
      </c>
      <c r="S659" s="10" t="str">
        <f t="shared" si="18"/>
        <v/>
      </c>
      <c r="T659" s="17" t="str">
        <f t="shared" si="19"/>
        <v/>
      </c>
    </row>
    <row r="660" spans="12:20" x14ac:dyDescent="0.3">
      <c r="L660" s="18"/>
      <c r="M660" s="18" t="str">
        <f t="shared" si="20"/>
        <v/>
      </c>
      <c r="O660" s="18" t="str">
        <f t="shared" si="21"/>
        <v/>
      </c>
      <c r="P660" s="18" t="str">
        <f t="shared" si="16"/>
        <v/>
      </c>
      <c r="R660" s="15" t="str">
        <f t="shared" si="17"/>
        <v/>
      </c>
      <c r="S660" s="10" t="str">
        <f t="shared" si="18"/>
        <v/>
      </c>
      <c r="T660" s="17" t="str">
        <f t="shared" si="19"/>
        <v/>
      </c>
    </row>
    <row r="661" spans="12:20" x14ac:dyDescent="0.3">
      <c r="L661" s="18"/>
      <c r="M661" s="18" t="str">
        <f t="shared" si="20"/>
        <v/>
      </c>
      <c r="O661" s="18" t="str">
        <f t="shared" si="21"/>
        <v/>
      </c>
      <c r="P661" s="18" t="str">
        <f t="shared" si="16"/>
        <v/>
      </c>
      <c r="R661" s="15" t="str">
        <f t="shared" si="17"/>
        <v/>
      </c>
      <c r="S661" s="10" t="str">
        <f t="shared" si="18"/>
        <v/>
      </c>
      <c r="T661" s="17" t="str">
        <f t="shared" si="19"/>
        <v/>
      </c>
    </row>
    <row r="662" spans="12:20" x14ac:dyDescent="0.3">
      <c r="L662" s="18"/>
      <c r="M662" s="18" t="str">
        <f t="shared" si="20"/>
        <v/>
      </c>
      <c r="O662" s="18" t="str">
        <f t="shared" si="21"/>
        <v/>
      </c>
      <c r="P662" s="18" t="str">
        <f t="shared" si="16"/>
        <v/>
      </c>
      <c r="R662" s="15" t="str">
        <f t="shared" si="17"/>
        <v/>
      </c>
      <c r="S662" s="10" t="str">
        <f t="shared" si="18"/>
        <v/>
      </c>
      <c r="T662" s="17" t="str">
        <f t="shared" si="19"/>
        <v/>
      </c>
    </row>
    <row r="663" spans="12:20" x14ac:dyDescent="0.3">
      <c r="L663" s="18"/>
      <c r="M663" s="18" t="str">
        <f t="shared" si="20"/>
        <v/>
      </c>
      <c r="O663" s="18" t="str">
        <f t="shared" si="21"/>
        <v/>
      </c>
      <c r="P663" s="18" t="str">
        <f t="shared" si="16"/>
        <v/>
      </c>
      <c r="R663" s="15" t="str">
        <f t="shared" si="17"/>
        <v/>
      </c>
      <c r="S663" s="10" t="str">
        <f t="shared" si="18"/>
        <v/>
      </c>
      <c r="T663" s="17" t="str">
        <f t="shared" si="19"/>
        <v/>
      </c>
    </row>
    <row r="664" spans="12:20" x14ac:dyDescent="0.3">
      <c r="L664" s="18"/>
      <c r="M664" s="18" t="str">
        <f t="shared" si="20"/>
        <v/>
      </c>
      <c r="O664" s="18" t="str">
        <f t="shared" si="21"/>
        <v/>
      </c>
      <c r="P664" s="18" t="str">
        <f t="shared" si="16"/>
        <v/>
      </c>
      <c r="R664" s="15" t="str">
        <f t="shared" si="17"/>
        <v/>
      </c>
      <c r="S664" s="10" t="str">
        <f t="shared" si="18"/>
        <v/>
      </c>
      <c r="T664" s="17" t="str">
        <f t="shared" si="19"/>
        <v/>
      </c>
    </row>
    <row r="665" spans="12:20" x14ac:dyDescent="0.3">
      <c r="L665" s="18"/>
      <c r="M665" s="18" t="str">
        <f t="shared" si="20"/>
        <v/>
      </c>
      <c r="O665" s="18" t="str">
        <f t="shared" si="21"/>
        <v/>
      </c>
      <c r="P665" s="18" t="str">
        <f t="shared" si="16"/>
        <v/>
      </c>
      <c r="R665" s="15" t="str">
        <f t="shared" si="17"/>
        <v/>
      </c>
      <c r="S665" s="10" t="str">
        <f t="shared" si="18"/>
        <v/>
      </c>
      <c r="T665" s="17" t="str">
        <f t="shared" si="19"/>
        <v/>
      </c>
    </row>
    <row r="666" spans="12:20" x14ac:dyDescent="0.3">
      <c r="L666" s="18"/>
      <c r="M666" s="18" t="str">
        <f t="shared" si="20"/>
        <v/>
      </c>
      <c r="O666" s="18" t="str">
        <f t="shared" si="21"/>
        <v/>
      </c>
      <c r="P666" s="18" t="str">
        <f t="shared" si="16"/>
        <v/>
      </c>
      <c r="R666" s="15" t="str">
        <f t="shared" si="17"/>
        <v/>
      </c>
      <c r="S666" s="10" t="str">
        <f t="shared" si="18"/>
        <v/>
      </c>
      <c r="T666" s="17" t="str">
        <f t="shared" si="19"/>
        <v/>
      </c>
    </row>
    <row r="667" spans="12:20" x14ac:dyDescent="0.3">
      <c r="L667" s="18"/>
      <c r="M667" s="18" t="str">
        <f t="shared" si="20"/>
        <v/>
      </c>
      <c r="O667" s="18" t="str">
        <f t="shared" si="21"/>
        <v/>
      </c>
      <c r="P667" s="18" t="str">
        <f t="shared" si="16"/>
        <v/>
      </c>
      <c r="R667" s="15" t="str">
        <f t="shared" si="17"/>
        <v/>
      </c>
      <c r="S667" s="10" t="str">
        <f t="shared" si="18"/>
        <v/>
      </c>
      <c r="T667" s="17" t="str">
        <f t="shared" si="19"/>
        <v/>
      </c>
    </row>
    <row r="668" spans="12:20" x14ac:dyDescent="0.3">
      <c r="L668" s="18"/>
      <c r="M668" s="18" t="str">
        <f t="shared" si="20"/>
        <v/>
      </c>
      <c r="O668" s="18" t="str">
        <f t="shared" si="21"/>
        <v/>
      </c>
      <c r="P668" s="18" t="str">
        <f t="shared" si="16"/>
        <v/>
      </c>
      <c r="R668" s="15" t="str">
        <f t="shared" si="17"/>
        <v/>
      </c>
      <c r="S668" s="10" t="str">
        <f t="shared" si="18"/>
        <v/>
      </c>
      <c r="T668" s="17" t="str">
        <f t="shared" si="19"/>
        <v/>
      </c>
    </row>
    <row r="669" spans="12:20" x14ac:dyDescent="0.3">
      <c r="L669" s="18"/>
      <c r="M669" s="18" t="str">
        <f t="shared" si="20"/>
        <v/>
      </c>
      <c r="O669" s="18" t="str">
        <f t="shared" si="21"/>
        <v/>
      </c>
      <c r="P669" s="18" t="str">
        <f t="shared" ref="P669:P732" si="22">IF(B669&lt;&gt;"","PLUS","")</f>
        <v/>
      </c>
      <c r="R669" s="15" t="str">
        <f t="shared" ref="R669:R732" si="23">IF(B669&lt;&gt;"","is to be fined","")</f>
        <v/>
      </c>
      <c r="S669" s="10" t="str">
        <f t="shared" ref="S669:S732" si="24">IF(N669&lt;&gt;0,N669*2,"")</f>
        <v/>
      </c>
      <c r="T669" s="17" t="str">
        <f t="shared" ref="T669:T732" si="25">IF(B669&lt;&gt;"","% of his match fee","")</f>
        <v/>
      </c>
    </row>
    <row r="670" spans="12:20" x14ac:dyDescent="0.3">
      <c r="L670" s="18"/>
      <c r="M670" s="18" t="str">
        <f t="shared" si="20"/>
        <v/>
      </c>
      <c r="O670" s="18" t="str">
        <f t="shared" si="21"/>
        <v/>
      </c>
      <c r="P670" s="18" t="str">
        <f t="shared" si="22"/>
        <v/>
      </c>
      <c r="R670" s="15" t="str">
        <f t="shared" si="23"/>
        <v/>
      </c>
      <c r="S670" s="10" t="str">
        <f t="shared" si="24"/>
        <v/>
      </c>
      <c r="T670" s="17" t="str">
        <f t="shared" si="25"/>
        <v/>
      </c>
    </row>
    <row r="671" spans="12:20" x14ac:dyDescent="0.3">
      <c r="L671" s="18"/>
      <c r="M671" s="18" t="str">
        <f t="shared" si="20"/>
        <v/>
      </c>
      <c r="O671" s="18" t="str">
        <f t="shared" si="21"/>
        <v/>
      </c>
      <c r="P671" s="18" t="str">
        <f t="shared" si="22"/>
        <v/>
      </c>
      <c r="R671" s="15" t="str">
        <f t="shared" si="23"/>
        <v/>
      </c>
      <c r="S671" s="10" t="str">
        <f t="shared" si="24"/>
        <v/>
      </c>
      <c r="T671" s="17" t="str">
        <f t="shared" si="25"/>
        <v/>
      </c>
    </row>
    <row r="672" spans="12:20" x14ac:dyDescent="0.3">
      <c r="L672" s="18"/>
      <c r="M672" s="18" t="str">
        <f t="shared" si="20"/>
        <v/>
      </c>
      <c r="O672" s="18" t="str">
        <f t="shared" si="21"/>
        <v/>
      </c>
      <c r="P672" s="18" t="str">
        <f t="shared" si="22"/>
        <v/>
      </c>
      <c r="R672" s="15" t="str">
        <f t="shared" si="23"/>
        <v/>
      </c>
      <c r="S672" s="10" t="str">
        <f t="shared" si="24"/>
        <v/>
      </c>
      <c r="T672" s="17" t="str">
        <f t="shared" si="25"/>
        <v/>
      </c>
    </row>
    <row r="673" spans="12:20" x14ac:dyDescent="0.3">
      <c r="L673" s="18"/>
      <c r="M673" s="18" t="str">
        <f t="shared" si="20"/>
        <v/>
      </c>
      <c r="O673" s="18" t="str">
        <f t="shared" si="21"/>
        <v/>
      </c>
      <c r="P673" s="18" t="str">
        <f t="shared" si="22"/>
        <v/>
      </c>
      <c r="R673" s="15" t="str">
        <f t="shared" si="23"/>
        <v/>
      </c>
      <c r="S673" s="10" t="str">
        <f t="shared" si="24"/>
        <v/>
      </c>
      <c r="T673" s="17" t="str">
        <f t="shared" si="25"/>
        <v/>
      </c>
    </row>
    <row r="674" spans="12:20" x14ac:dyDescent="0.3">
      <c r="L674" s="18"/>
      <c r="M674" s="18" t="str">
        <f t="shared" si="20"/>
        <v/>
      </c>
      <c r="O674" s="18" t="str">
        <f t="shared" si="21"/>
        <v/>
      </c>
      <c r="P674" s="18" t="str">
        <f t="shared" si="22"/>
        <v/>
      </c>
      <c r="R674" s="15" t="str">
        <f t="shared" si="23"/>
        <v/>
      </c>
      <c r="S674" s="10" t="str">
        <f t="shared" si="24"/>
        <v/>
      </c>
      <c r="T674" s="17" t="str">
        <f t="shared" si="25"/>
        <v/>
      </c>
    </row>
    <row r="675" spans="12:20" x14ac:dyDescent="0.3">
      <c r="L675" s="18"/>
      <c r="M675" s="18" t="str">
        <f t="shared" si="20"/>
        <v/>
      </c>
      <c r="O675" s="18" t="str">
        <f t="shared" si="21"/>
        <v/>
      </c>
      <c r="P675" s="18" t="str">
        <f t="shared" si="22"/>
        <v/>
      </c>
      <c r="R675" s="15" t="str">
        <f t="shared" si="23"/>
        <v/>
      </c>
      <c r="S675" s="10" t="str">
        <f t="shared" si="24"/>
        <v/>
      </c>
      <c r="T675" s="17" t="str">
        <f t="shared" si="25"/>
        <v/>
      </c>
    </row>
    <row r="676" spans="12:20" x14ac:dyDescent="0.3">
      <c r="L676" s="18"/>
      <c r="M676" s="18" t="str">
        <f t="shared" si="20"/>
        <v/>
      </c>
      <c r="O676" s="18" t="str">
        <f t="shared" si="21"/>
        <v/>
      </c>
      <c r="P676" s="18" t="str">
        <f t="shared" si="22"/>
        <v/>
      </c>
      <c r="R676" s="15" t="str">
        <f t="shared" si="23"/>
        <v/>
      </c>
      <c r="S676" s="10" t="str">
        <f t="shared" si="24"/>
        <v/>
      </c>
      <c r="T676" s="17" t="str">
        <f t="shared" si="25"/>
        <v/>
      </c>
    </row>
    <row r="677" spans="12:20" x14ac:dyDescent="0.3">
      <c r="L677" s="18"/>
      <c r="M677" s="18" t="str">
        <f t="shared" si="20"/>
        <v/>
      </c>
      <c r="O677" s="18" t="str">
        <f t="shared" si="21"/>
        <v/>
      </c>
      <c r="P677" s="18" t="str">
        <f t="shared" si="22"/>
        <v/>
      </c>
      <c r="R677" s="15" t="str">
        <f t="shared" si="23"/>
        <v/>
      </c>
      <c r="S677" s="10" t="str">
        <f t="shared" si="24"/>
        <v/>
      </c>
      <c r="T677" s="17" t="str">
        <f t="shared" si="25"/>
        <v/>
      </c>
    </row>
    <row r="678" spans="12:20" x14ac:dyDescent="0.3">
      <c r="L678" s="18"/>
      <c r="M678" s="18" t="str">
        <f t="shared" si="20"/>
        <v/>
      </c>
      <c r="O678" s="18" t="str">
        <f t="shared" si="21"/>
        <v/>
      </c>
      <c r="P678" s="18" t="str">
        <f t="shared" si="22"/>
        <v/>
      </c>
      <c r="R678" s="15" t="str">
        <f t="shared" si="23"/>
        <v/>
      </c>
      <c r="S678" s="10" t="str">
        <f t="shared" si="24"/>
        <v/>
      </c>
      <c r="T678" s="17" t="str">
        <f t="shared" si="25"/>
        <v/>
      </c>
    </row>
    <row r="679" spans="12:20" x14ac:dyDescent="0.3">
      <c r="L679" s="18"/>
      <c r="M679" s="18" t="str">
        <f t="shared" si="20"/>
        <v/>
      </c>
      <c r="O679" s="18" t="str">
        <f t="shared" si="21"/>
        <v/>
      </c>
      <c r="P679" s="18" t="str">
        <f t="shared" si="22"/>
        <v/>
      </c>
      <c r="R679" s="15" t="str">
        <f t="shared" si="23"/>
        <v/>
      </c>
      <c r="S679" s="10" t="str">
        <f t="shared" si="24"/>
        <v/>
      </c>
      <c r="T679" s="17" t="str">
        <f t="shared" si="25"/>
        <v/>
      </c>
    </row>
    <row r="680" spans="12:20" x14ac:dyDescent="0.3">
      <c r="L680" s="18"/>
      <c r="M680" s="18" t="str">
        <f t="shared" si="20"/>
        <v/>
      </c>
      <c r="O680" s="18" t="str">
        <f t="shared" si="21"/>
        <v/>
      </c>
      <c r="P680" s="18" t="str">
        <f t="shared" si="22"/>
        <v/>
      </c>
      <c r="R680" s="15" t="str">
        <f t="shared" si="23"/>
        <v/>
      </c>
      <c r="S680" s="10" t="str">
        <f t="shared" si="24"/>
        <v/>
      </c>
      <c r="T680" s="17" t="str">
        <f t="shared" si="25"/>
        <v/>
      </c>
    </row>
    <row r="681" spans="12:20" x14ac:dyDescent="0.3">
      <c r="L681" s="18"/>
      <c r="M681" s="18" t="str">
        <f t="shared" si="20"/>
        <v/>
      </c>
      <c r="O681" s="18" t="str">
        <f t="shared" si="21"/>
        <v/>
      </c>
      <c r="P681" s="18" t="str">
        <f t="shared" si="22"/>
        <v/>
      </c>
      <c r="R681" s="15" t="str">
        <f t="shared" si="23"/>
        <v/>
      </c>
      <c r="S681" s="10" t="str">
        <f t="shared" si="24"/>
        <v/>
      </c>
      <c r="T681" s="17" t="str">
        <f t="shared" si="25"/>
        <v/>
      </c>
    </row>
    <row r="682" spans="12:20" x14ac:dyDescent="0.3">
      <c r="L682" s="18"/>
      <c r="M682" s="18" t="str">
        <f t="shared" si="20"/>
        <v/>
      </c>
      <c r="O682" s="18" t="str">
        <f t="shared" si="21"/>
        <v/>
      </c>
      <c r="P682" s="18" t="str">
        <f t="shared" si="22"/>
        <v/>
      </c>
      <c r="R682" s="15" t="str">
        <f t="shared" si="23"/>
        <v/>
      </c>
      <c r="S682" s="10" t="str">
        <f t="shared" si="24"/>
        <v/>
      </c>
      <c r="T682" s="17" t="str">
        <f t="shared" si="25"/>
        <v/>
      </c>
    </row>
    <row r="683" spans="12:20" x14ac:dyDescent="0.3">
      <c r="L683" s="18"/>
      <c r="M683" s="18" t="str">
        <f t="shared" si="20"/>
        <v/>
      </c>
      <c r="O683" s="18" t="str">
        <f t="shared" si="21"/>
        <v/>
      </c>
      <c r="P683" s="18" t="str">
        <f t="shared" si="22"/>
        <v/>
      </c>
      <c r="R683" s="15" t="str">
        <f t="shared" si="23"/>
        <v/>
      </c>
      <c r="S683" s="10" t="str">
        <f t="shared" si="24"/>
        <v/>
      </c>
      <c r="T683" s="17" t="str">
        <f t="shared" si="25"/>
        <v/>
      </c>
    </row>
    <row r="684" spans="12:20" x14ac:dyDescent="0.3">
      <c r="L684" s="18"/>
      <c r="M684" s="18" t="str">
        <f t="shared" si="20"/>
        <v/>
      </c>
      <c r="O684" s="18" t="str">
        <f t="shared" si="21"/>
        <v/>
      </c>
      <c r="P684" s="18" t="str">
        <f t="shared" si="22"/>
        <v/>
      </c>
      <c r="R684" s="15" t="str">
        <f t="shared" si="23"/>
        <v/>
      </c>
      <c r="S684" s="10" t="str">
        <f t="shared" si="24"/>
        <v/>
      </c>
      <c r="T684" s="17" t="str">
        <f t="shared" si="25"/>
        <v/>
      </c>
    </row>
    <row r="685" spans="12:20" x14ac:dyDescent="0.3">
      <c r="L685" s="18"/>
      <c r="M685" s="18" t="str">
        <f t="shared" si="20"/>
        <v/>
      </c>
      <c r="O685" s="18" t="str">
        <f t="shared" si="21"/>
        <v/>
      </c>
      <c r="P685" s="18" t="str">
        <f t="shared" si="22"/>
        <v/>
      </c>
      <c r="R685" s="15" t="str">
        <f t="shared" si="23"/>
        <v/>
      </c>
      <c r="S685" s="10" t="str">
        <f t="shared" si="24"/>
        <v/>
      </c>
      <c r="T685" s="17" t="str">
        <f t="shared" si="25"/>
        <v/>
      </c>
    </row>
    <row r="686" spans="12:20" x14ac:dyDescent="0.3">
      <c r="L686" s="18"/>
      <c r="M686" s="18" t="str">
        <f t="shared" si="20"/>
        <v/>
      </c>
      <c r="O686" s="18" t="str">
        <f t="shared" si="21"/>
        <v/>
      </c>
      <c r="P686" s="18" t="str">
        <f t="shared" si="22"/>
        <v/>
      </c>
      <c r="R686" s="15" t="str">
        <f t="shared" si="23"/>
        <v/>
      </c>
      <c r="S686" s="10" t="str">
        <f t="shared" si="24"/>
        <v/>
      </c>
      <c r="T686" s="17" t="str">
        <f t="shared" si="25"/>
        <v/>
      </c>
    </row>
    <row r="687" spans="12:20" x14ac:dyDescent="0.3">
      <c r="L687" s="18"/>
      <c r="M687" s="18" t="str">
        <f t="shared" si="20"/>
        <v/>
      </c>
      <c r="O687" s="18" t="str">
        <f t="shared" si="21"/>
        <v/>
      </c>
      <c r="P687" s="18" t="str">
        <f t="shared" si="22"/>
        <v/>
      </c>
      <c r="R687" s="15" t="str">
        <f t="shared" si="23"/>
        <v/>
      </c>
      <c r="S687" s="10" t="str">
        <f t="shared" si="24"/>
        <v/>
      </c>
      <c r="T687" s="17" t="str">
        <f t="shared" si="25"/>
        <v/>
      </c>
    </row>
    <row r="688" spans="12:20" x14ac:dyDescent="0.3">
      <c r="L688" s="18"/>
      <c r="M688" s="18" t="str">
        <f t="shared" si="20"/>
        <v/>
      </c>
      <c r="O688" s="18" t="str">
        <f t="shared" si="21"/>
        <v/>
      </c>
      <c r="P688" s="18" t="str">
        <f t="shared" si="22"/>
        <v/>
      </c>
      <c r="R688" s="15" t="str">
        <f t="shared" si="23"/>
        <v/>
      </c>
      <c r="S688" s="10" t="str">
        <f t="shared" si="24"/>
        <v/>
      </c>
      <c r="T688" s="17" t="str">
        <f t="shared" si="25"/>
        <v/>
      </c>
    </row>
    <row r="689" spans="12:20" x14ac:dyDescent="0.3">
      <c r="L689" s="18"/>
      <c r="M689" s="18" t="str">
        <f t="shared" si="20"/>
        <v/>
      </c>
      <c r="O689" s="18" t="str">
        <f t="shared" si="21"/>
        <v/>
      </c>
      <c r="P689" s="18" t="str">
        <f t="shared" si="22"/>
        <v/>
      </c>
      <c r="R689" s="15" t="str">
        <f t="shared" si="23"/>
        <v/>
      </c>
      <c r="S689" s="10" t="str">
        <f t="shared" si="24"/>
        <v/>
      </c>
      <c r="T689" s="17" t="str">
        <f t="shared" si="25"/>
        <v/>
      </c>
    </row>
    <row r="690" spans="12:20" x14ac:dyDescent="0.3">
      <c r="L690" s="18"/>
      <c r="M690" s="18" t="str">
        <f t="shared" si="20"/>
        <v/>
      </c>
      <c r="O690" s="18" t="str">
        <f t="shared" si="21"/>
        <v/>
      </c>
      <c r="P690" s="18" t="str">
        <f t="shared" si="22"/>
        <v/>
      </c>
      <c r="R690" s="15" t="str">
        <f t="shared" si="23"/>
        <v/>
      </c>
      <c r="S690" s="10" t="str">
        <f t="shared" si="24"/>
        <v/>
      </c>
      <c r="T690" s="17" t="str">
        <f t="shared" si="25"/>
        <v/>
      </c>
    </row>
    <row r="691" spans="12:20" x14ac:dyDescent="0.3">
      <c r="L691" s="18"/>
      <c r="M691" s="18" t="str">
        <f t="shared" si="20"/>
        <v/>
      </c>
      <c r="O691" s="18" t="str">
        <f t="shared" si="21"/>
        <v/>
      </c>
      <c r="P691" s="18" t="str">
        <f t="shared" si="22"/>
        <v/>
      </c>
      <c r="R691" s="15" t="str">
        <f t="shared" si="23"/>
        <v/>
      </c>
      <c r="S691" s="10" t="str">
        <f t="shared" si="24"/>
        <v/>
      </c>
      <c r="T691" s="17" t="str">
        <f t="shared" si="25"/>
        <v/>
      </c>
    </row>
    <row r="692" spans="12:20" x14ac:dyDescent="0.3">
      <c r="L692" s="18"/>
      <c r="M692" s="18" t="str">
        <f t="shared" si="20"/>
        <v/>
      </c>
      <c r="O692" s="18" t="str">
        <f t="shared" si="21"/>
        <v/>
      </c>
      <c r="P692" s="18" t="str">
        <f t="shared" si="22"/>
        <v/>
      </c>
      <c r="R692" s="15" t="str">
        <f t="shared" si="23"/>
        <v/>
      </c>
      <c r="S692" s="10" t="str">
        <f t="shared" si="24"/>
        <v/>
      </c>
      <c r="T692" s="17" t="str">
        <f t="shared" si="25"/>
        <v/>
      </c>
    </row>
    <row r="693" spans="12:20" x14ac:dyDescent="0.3">
      <c r="L693" s="18"/>
      <c r="M693" s="18" t="str">
        <f t="shared" si="20"/>
        <v/>
      </c>
      <c r="O693" s="18" t="str">
        <f t="shared" si="21"/>
        <v/>
      </c>
      <c r="P693" s="18" t="str">
        <f t="shared" si="22"/>
        <v/>
      </c>
      <c r="R693" s="15" t="str">
        <f t="shared" si="23"/>
        <v/>
      </c>
      <c r="S693" s="10" t="str">
        <f t="shared" si="24"/>
        <v/>
      </c>
      <c r="T693" s="17" t="str">
        <f t="shared" si="25"/>
        <v/>
      </c>
    </row>
    <row r="694" spans="12:20" x14ac:dyDescent="0.3">
      <c r="L694" s="18"/>
      <c r="M694" s="18" t="str">
        <f t="shared" si="20"/>
        <v/>
      </c>
      <c r="O694" s="18" t="str">
        <f t="shared" si="21"/>
        <v/>
      </c>
      <c r="P694" s="18" t="str">
        <f t="shared" si="22"/>
        <v/>
      </c>
      <c r="R694" s="15" t="str">
        <f t="shared" si="23"/>
        <v/>
      </c>
      <c r="S694" s="10" t="str">
        <f t="shared" si="24"/>
        <v/>
      </c>
      <c r="T694" s="17" t="str">
        <f t="shared" si="25"/>
        <v/>
      </c>
    </row>
    <row r="695" spans="12:20" x14ac:dyDescent="0.3">
      <c r="L695" s="18"/>
      <c r="M695" s="18" t="str">
        <f t="shared" si="20"/>
        <v/>
      </c>
      <c r="O695" s="18" t="str">
        <f t="shared" si="21"/>
        <v/>
      </c>
      <c r="P695" s="18" t="str">
        <f t="shared" si="22"/>
        <v/>
      </c>
      <c r="R695" s="15" t="str">
        <f t="shared" si="23"/>
        <v/>
      </c>
      <c r="S695" s="10" t="str">
        <f t="shared" si="24"/>
        <v/>
      </c>
      <c r="T695" s="17" t="str">
        <f t="shared" si="25"/>
        <v/>
      </c>
    </row>
    <row r="696" spans="12:20" x14ac:dyDescent="0.3">
      <c r="L696" s="18"/>
      <c r="M696" s="18" t="str">
        <f t="shared" si="20"/>
        <v/>
      </c>
      <c r="O696" s="18" t="str">
        <f t="shared" si="21"/>
        <v/>
      </c>
      <c r="P696" s="18" t="str">
        <f t="shared" si="22"/>
        <v/>
      </c>
      <c r="R696" s="15" t="str">
        <f t="shared" si="23"/>
        <v/>
      </c>
      <c r="S696" s="10" t="str">
        <f t="shared" si="24"/>
        <v/>
      </c>
      <c r="T696" s="17" t="str">
        <f t="shared" si="25"/>
        <v/>
      </c>
    </row>
    <row r="697" spans="12:20" x14ac:dyDescent="0.3">
      <c r="L697" s="18"/>
      <c r="M697" s="18" t="str">
        <f t="shared" si="20"/>
        <v/>
      </c>
      <c r="O697" s="18" t="str">
        <f t="shared" si="21"/>
        <v/>
      </c>
      <c r="P697" s="18" t="str">
        <f t="shared" si="22"/>
        <v/>
      </c>
      <c r="R697" s="15" t="str">
        <f t="shared" si="23"/>
        <v/>
      </c>
      <c r="S697" s="10" t="str">
        <f t="shared" si="24"/>
        <v/>
      </c>
      <c r="T697" s="17" t="str">
        <f t="shared" si="25"/>
        <v/>
      </c>
    </row>
    <row r="698" spans="12:20" x14ac:dyDescent="0.3">
      <c r="L698" s="18"/>
      <c r="M698" s="18" t="str">
        <f t="shared" si="20"/>
        <v/>
      </c>
      <c r="O698" s="18" t="str">
        <f t="shared" si="21"/>
        <v/>
      </c>
      <c r="P698" s="18" t="str">
        <f t="shared" si="22"/>
        <v/>
      </c>
      <c r="R698" s="15" t="str">
        <f t="shared" si="23"/>
        <v/>
      </c>
      <c r="S698" s="10" t="str">
        <f t="shared" si="24"/>
        <v/>
      </c>
      <c r="T698" s="17" t="str">
        <f t="shared" si="25"/>
        <v/>
      </c>
    </row>
    <row r="699" spans="12:20" x14ac:dyDescent="0.3">
      <c r="L699" s="18"/>
      <c r="M699" s="18" t="str">
        <f t="shared" si="20"/>
        <v/>
      </c>
      <c r="O699" s="18" t="str">
        <f t="shared" si="21"/>
        <v/>
      </c>
      <c r="P699" s="18" t="str">
        <f t="shared" si="22"/>
        <v/>
      </c>
      <c r="R699" s="15" t="str">
        <f t="shared" si="23"/>
        <v/>
      </c>
      <c r="S699" s="10" t="str">
        <f t="shared" si="24"/>
        <v/>
      </c>
      <c r="T699" s="17" t="str">
        <f t="shared" si="25"/>
        <v/>
      </c>
    </row>
    <row r="700" spans="12:20" x14ac:dyDescent="0.3">
      <c r="L700" s="18"/>
      <c r="M700" s="18" t="str">
        <f t="shared" si="20"/>
        <v/>
      </c>
      <c r="O700" s="18" t="str">
        <f t="shared" si="21"/>
        <v/>
      </c>
      <c r="P700" s="18" t="str">
        <f t="shared" si="22"/>
        <v/>
      </c>
      <c r="R700" s="15" t="str">
        <f t="shared" si="23"/>
        <v/>
      </c>
      <c r="S700" s="10" t="str">
        <f t="shared" si="24"/>
        <v/>
      </c>
      <c r="T700" s="17" t="str">
        <f t="shared" si="25"/>
        <v/>
      </c>
    </row>
    <row r="701" spans="12:20" x14ac:dyDescent="0.3">
      <c r="L701" s="18"/>
      <c r="M701" s="18" t="str">
        <f t="shared" si="20"/>
        <v/>
      </c>
      <c r="O701" s="18" t="str">
        <f t="shared" si="21"/>
        <v/>
      </c>
      <c r="P701" s="18" t="str">
        <f t="shared" si="22"/>
        <v/>
      </c>
      <c r="R701" s="15" t="str">
        <f t="shared" si="23"/>
        <v/>
      </c>
      <c r="S701" s="10" t="str">
        <f t="shared" si="24"/>
        <v/>
      </c>
      <c r="T701" s="17" t="str">
        <f t="shared" si="25"/>
        <v/>
      </c>
    </row>
    <row r="702" spans="12:20" x14ac:dyDescent="0.3">
      <c r="L702" s="18"/>
      <c r="M702" s="18" t="str">
        <f t="shared" si="20"/>
        <v/>
      </c>
      <c r="O702" s="18" t="str">
        <f t="shared" si="21"/>
        <v/>
      </c>
      <c r="P702" s="18" t="str">
        <f t="shared" si="22"/>
        <v/>
      </c>
      <c r="R702" s="15" t="str">
        <f t="shared" si="23"/>
        <v/>
      </c>
      <c r="S702" s="10" t="str">
        <f t="shared" si="24"/>
        <v/>
      </c>
      <c r="T702" s="17" t="str">
        <f t="shared" si="25"/>
        <v/>
      </c>
    </row>
    <row r="703" spans="12:20" x14ac:dyDescent="0.3">
      <c r="L703" s="18"/>
      <c r="M703" s="18" t="str">
        <f t="shared" si="20"/>
        <v/>
      </c>
      <c r="O703" s="18" t="str">
        <f t="shared" si="21"/>
        <v/>
      </c>
      <c r="P703" s="18" t="str">
        <f t="shared" si="22"/>
        <v/>
      </c>
      <c r="R703" s="15" t="str">
        <f t="shared" si="23"/>
        <v/>
      </c>
      <c r="S703" s="10" t="str">
        <f t="shared" si="24"/>
        <v/>
      </c>
      <c r="T703" s="17" t="str">
        <f t="shared" si="25"/>
        <v/>
      </c>
    </row>
    <row r="704" spans="12:20" x14ac:dyDescent="0.3">
      <c r="L704" s="18"/>
      <c r="M704" s="18" t="str">
        <f t="shared" si="20"/>
        <v/>
      </c>
      <c r="O704" s="18" t="str">
        <f t="shared" si="21"/>
        <v/>
      </c>
      <c r="P704" s="18" t="str">
        <f t="shared" si="22"/>
        <v/>
      </c>
      <c r="R704" s="15" t="str">
        <f t="shared" si="23"/>
        <v/>
      </c>
      <c r="S704" s="10" t="str">
        <f t="shared" si="24"/>
        <v/>
      </c>
      <c r="T704" s="17" t="str">
        <f t="shared" si="25"/>
        <v/>
      </c>
    </row>
    <row r="705" spans="12:20" x14ac:dyDescent="0.3">
      <c r="L705" s="18"/>
      <c r="M705" s="18" t="str">
        <f t="shared" si="20"/>
        <v/>
      </c>
      <c r="O705" s="18" t="str">
        <f t="shared" si="21"/>
        <v/>
      </c>
      <c r="P705" s="18" t="str">
        <f t="shared" si="22"/>
        <v/>
      </c>
      <c r="R705" s="15" t="str">
        <f t="shared" si="23"/>
        <v/>
      </c>
      <c r="S705" s="10" t="str">
        <f t="shared" si="24"/>
        <v/>
      </c>
      <c r="T705" s="17" t="str">
        <f t="shared" si="25"/>
        <v/>
      </c>
    </row>
    <row r="706" spans="12:20" x14ac:dyDescent="0.3">
      <c r="L706" s="18"/>
      <c r="M706" s="18" t="str">
        <f t="shared" si="20"/>
        <v/>
      </c>
      <c r="O706" s="18" t="str">
        <f t="shared" si="21"/>
        <v/>
      </c>
      <c r="P706" s="18" t="str">
        <f t="shared" si="22"/>
        <v/>
      </c>
      <c r="R706" s="15" t="str">
        <f t="shared" si="23"/>
        <v/>
      </c>
      <c r="S706" s="10" t="str">
        <f t="shared" si="24"/>
        <v/>
      </c>
      <c r="T706" s="17" t="str">
        <f t="shared" si="25"/>
        <v/>
      </c>
    </row>
    <row r="707" spans="12:20" x14ac:dyDescent="0.3">
      <c r="L707" s="18"/>
      <c r="M707" s="18" t="str">
        <f t="shared" ref="M707:M770" si="26">IF(B707&lt;&gt;"","fined","")</f>
        <v/>
      </c>
      <c r="O707" s="18" t="str">
        <f t="shared" si="21"/>
        <v/>
      </c>
      <c r="P707" s="18" t="str">
        <f t="shared" si="22"/>
        <v/>
      </c>
      <c r="R707" s="15" t="str">
        <f t="shared" si="23"/>
        <v/>
      </c>
      <c r="S707" s="10" t="str">
        <f t="shared" si="24"/>
        <v/>
      </c>
      <c r="T707" s="17" t="str">
        <f t="shared" si="25"/>
        <v/>
      </c>
    </row>
    <row r="708" spans="12:20" x14ac:dyDescent="0.3">
      <c r="L708" s="18"/>
      <c r="M708" s="18" t="str">
        <f t="shared" si="26"/>
        <v/>
      </c>
      <c r="O708" s="18" t="str">
        <f t="shared" si="21"/>
        <v/>
      </c>
      <c r="P708" s="18" t="str">
        <f t="shared" si="22"/>
        <v/>
      </c>
      <c r="R708" s="15" t="str">
        <f t="shared" si="23"/>
        <v/>
      </c>
      <c r="S708" s="10" t="str">
        <f t="shared" si="24"/>
        <v/>
      </c>
      <c r="T708" s="17" t="str">
        <f t="shared" si="25"/>
        <v/>
      </c>
    </row>
    <row r="709" spans="12:20" x14ac:dyDescent="0.3">
      <c r="L709" s="18"/>
      <c r="M709" s="18" t="str">
        <f t="shared" si="26"/>
        <v/>
      </c>
      <c r="O709" s="18" t="str">
        <f t="shared" si="21"/>
        <v/>
      </c>
      <c r="P709" s="18" t="str">
        <f t="shared" si="22"/>
        <v/>
      </c>
      <c r="R709" s="15" t="str">
        <f t="shared" si="23"/>
        <v/>
      </c>
      <c r="S709" s="10" t="str">
        <f t="shared" si="24"/>
        <v/>
      </c>
      <c r="T709" s="17" t="str">
        <f t="shared" si="25"/>
        <v/>
      </c>
    </row>
    <row r="710" spans="12:20" x14ac:dyDescent="0.3">
      <c r="L710" s="18"/>
      <c r="M710" s="18" t="str">
        <f t="shared" si="26"/>
        <v/>
      </c>
      <c r="O710" s="18" t="str">
        <f t="shared" si="21"/>
        <v/>
      </c>
      <c r="P710" s="18" t="str">
        <f t="shared" si="22"/>
        <v/>
      </c>
      <c r="R710" s="15" t="str">
        <f t="shared" si="23"/>
        <v/>
      </c>
      <c r="S710" s="10" t="str">
        <f t="shared" si="24"/>
        <v/>
      </c>
      <c r="T710" s="17" t="str">
        <f t="shared" si="25"/>
        <v/>
      </c>
    </row>
    <row r="711" spans="12:20" x14ac:dyDescent="0.3">
      <c r="L711" s="18"/>
      <c r="M711" s="18" t="str">
        <f t="shared" si="26"/>
        <v/>
      </c>
      <c r="O711" s="18" t="str">
        <f t="shared" si="21"/>
        <v/>
      </c>
      <c r="P711" s="18" t="str">
        <f t="shared" si="22"/>
        <v/>
      </c>
      <c r="R711" s="15" t="str">
        <f t="shared" si="23"/>
        <v/>
      </c>
      <c r="S711" s="10" t="str">
        <f t="shared" si="24"/>
        <v/>
      </c>
      <c r="T711" s="17" t="str">
        <f t="shared" si="25"/>
        <v/>
      </c>
    </row>
    <row r="712" spans="12:20" x14ac:dyDescent="0.3">
      <c r="L712" s="18"/>
      <c r="M712" s="18" t="str">
        <f t="shared" si="26"/>
        <v/>
      </c>
      <c r="O712" s="18" t="str">
        <f t="shared" si="21"/>
        <v/>
      </c>
      <c r="P712" s="18" t="str">
        <f t="shared" si="22"/>
        <v/>
      </c>
      <c r="R712" s="15" t="str">
        <f t="shared" si="23"/>
        <v/>
      </c>
      <c r="S712" s="10" t="str">
        <f t="shared" si="24"/>
        <v/>
      </c>
      <c r="T712" s="17" t="str">
        <f t="shared" si="25"/>
        <v/>
      </c>
    </row>
    <row r="713" spans="12:20" x14ac:dyDescent="0.3">
      <c r="L713" s="18"/>
      <c r="M713" s="18" t="str">
        <f t="shared" si="26"/>
        <v/>
      </c>
      <c r="O713" s="18" t="str">
        <f t="shared" si="21"/>
        <v/>
      </c>
      <c r="P713" s="18" t="str">
        <f t="shared" si="22"/>
        <v/>
      </c>
      <c r="R713" s="15" t="str">
        <f t="shared" si="23"/>
        <v/>
      </c>
      <c r="S713" s="10" t="str">
        <f t="shared" si="24"/>
        <v/>
      </c>
      <c r="T713" s="17" t="str">
        <f t="shared" si="25"/>
        <v/>
      </c>
    </row>
    <row r="714" spans="12:20" x14ac:dyDescent="0.3">
      <c r="L714" s="18"/>
      <c r="M714" s="18" t="str">
        <f t="shared" si="26"/>
        <v/>
      </c>
      <c r="O714" s="18" t="str">
        <f t="shared" si="21"/>
        <v/>
      </c>
      <c r="P714" s="18" t="str">
        <f t="shared" si="22"/>
        <v/>
      </c>
      <c r="R714" s="15" t="str">
        <f t="shared" si="23"/>
        <v/>
      </c>
      <c r="S714" s="10" t="str">
        <f t="shared" si="24"/>
        <v/>
      </c>
      <c r="T714" s="17" t="str">
        <f t="shared" si="25"/>
        <v/>
      </c>
    </row>
    <row r="715" spans="12:20" x14ac:dyDescent="0.3">
      <c r="L715" s="18"/>
      <c r="M715" s="18" t="str">
        <f t="shared" si="26"/>
        <v/>
      </c>
      <c r="O715" s="18" t="str">
        <f t="shared" ref="O715:O778" si="27">IF(B715&lt;&gt;"","% of each player's match fee","")</f>
        <v/>
      </c>
      <c r="P715" s="18" t="str">
        <f t="shared" si="22"/>
        <v/>
      </c>
      <c r="R715" s="15" t="str">
        <f t="shared" si="23"/>
        <v/>
      </c>
      <c r="S715" s="10" t="str">
        <f t="shared" si="24"/>
        <v/>
      </c>
      <c r="T715" s="17" t="str">
        <f t="shared" si="25"/>
        <v/>
      </c>
    </row>
    <row r="716" spans="12:20" x14ac:dyDescent="0.3">
      <c r="L716" s="18"/>
      <c r="M716" s="18" t="str">
        <f t="shared" si="26"/>
        <v/>
      </c>
      <c r="O716" s="18" t="str">
        <f t="shared" si="27"/>
        <v/>
      </c>
      <c r="P716" s="18" t="str">
        <f t="shared" si="22"/>
        <v/>
      </c>
      <c r="R716" s="15" t="str">
        <f t="shared" si="23"/>
        <v/>
      </c>
      <c r="S716" s="10" t="str">
        <f t="shared" si="24"/>
        <v/>
      </c>
      <c r="T716" s="17" t="str">
        <f t="shared" si="25"/>
        <v/>
      </c>
    </row>
    <row r="717" spans="12:20" x14ac:dyDescent="0.3">
      <c r="L717" s="18"/>
      <c r="M717" s="18" t="str">
        <f t="shared" si="26"/>
        <v/>
      </c>
      <c r="O717" s="18" t="str">
        <f t="shared" si="27"/>
        <v/>
      </c>
      <c r="P717" s="18" t="str">
        <f t="shared" si="22"/>
        <v/>
      </c>
      <c r="R717" s="15" t="str">
        <f t="shared" si="23"/>
        <v/>
      </c>
      <c r="S717" s="10" t="str">
        <f t="shared" si="24"/>
        <v/>
      </c>
      <c r="T717" s="17" t="str">
        <f t="shared" si="25"/>
        <v/>
      </c>
    </row>
    <row r="718" spans="12:20" x14ac:dyDescent="0.3">
      <c r="L718" s="18"/>
      <c r="M718" s="18" t="str">
        <f t="shared" si="26"/>
        <v/>
      </c>
      <c r="O718" s="18" t="str">
        <f t="shared" si="27"/>
        <v/>
      </c>
      <c r="P718" s="18" t="str">
        <f t="shared" si="22"/>
        <v/>
      </c>
      <c r="R718" s="15" t="str">
        <f t="shared" si="23"/>
        <v/>
      </c>
      <c r="S718" s="10" t="str">
        <f t="shared" si="24"/>
        <v/>
      </c>
      <c r="T718" s="17" t="str">
        <f t="shared" si="25"/>
        <v/>
      </c>
    </row>
    <row r="719" spans="12:20" x14ac:dyDescent="0.3">
      <c r="L719" s="18"/>
      <c r="M719" s="18" t="str">
        <f t="shared" si="26"/>
        <v/>
      </c>
      <c r="O719" s="18" t="str">
        <f t="shared" si="27"/>
        <v/>
      </c>
      <c r="P719" s="18" t="str">
        <f t="shared" si="22"/>
        <v/>
      </c>
      <c r="R719" s="15" t="str">
        <f t="shared" si="23"/>
        <v/>
      </c>
      <c r="S719" s="10" t="str">
        <f t="shared" si="24"/>
        <v/>
      </c>
      <c r="T719" s="17" t="str">
        <f t="shared" si="25"/>
        <v/>
      </c>
    </row>
    <row r="720" spans="12:20" x14ac:dyDescent="0.3">
      <c r="L720" s="18"/>
      <c r="M720" s="18" t="str">
        <f t="shared" si="26"/>
        <v/>
      </c>
      <c r="O720" s="18" t="str">
        <f t="shared" si="27"/>
        <v/>
      </c>
      <c r="P720" s="18" t="str">
        <f t="shared" si="22"/>
        <v/>
      </c>
      <c r="R720" s="15" t="str">
        <f t="shared" si="23"/>
        <v/>
      </c>
      <c r="S720" s="10" t="str">
        <f t="shared" si="24"/>
        <v/>
      </c>
      <c r="T720" s="17" t="str">
        <f t="shared" si="25"/>
        <v/>
      </c>
    </row>
    <row r="721" spans="12:20" x14ac:dyDescent="0.3">
      <c r="L721" s="18"/>
      <c r="M721" s="18" t="str">
        <f t="shared" si="26"/>
        <v/>
      </c>
      <c r="O721" s="18" t="str">
        <f t="shared" si="27"/>
        <v/>
      </c>
      <c r="P721" s="18" t="str">
        <f t="shared" si="22"/>
        <v/>
      </c>
      <c r="R721" s="15" t="str">
        <f t="shared" si="23"/>
        <v/>
      </c>
      <c r="S721" s="10" t="str">
        <f t="shared" si="24"/>
        <v/>
      </c>
      <c r="T721" s="17" t="str">
        <f t="shared" si="25"/>
        <v/>
      </c>
    </row>
    <row r="722" spans="12:20" x14ac:dyDescent="0.3">
      <c r="L722" s="18"/>
      <c r="M722" s="18" t="str">
        <f t="shared" si="26"/>
        <v/>
      </c>
      <c r="O722" s="18" t="str">
        <f t="shared" si="27"/>
        <v/>
      </c>
      <c r="P722" s="18" t="str">
        <f t="shared" si="22"/>
        <v/>
      </c>
      <c r="R722" s="15" t="str">
        <f t="shared" si="23"/>
        <v/>
      </c>
      <c r="S722" s="10" t="str">
        <f t="shared" si="24"/>
        <v/>
      </c>
      <c r="T722" s="17" t="str">
        <f t="shared" si="25"/>
        <v/>
      </c>
    </row>
    <row r="723" spans="12:20" x14ac:dyDescent="0.3">
      <c r="L723" s="18"/>
      <c r="M723" s="18" t="str">
        <f t="shared" si="26"/>
        <v/>
      </c>
      <c r="O723" s="18" t="str">
        <f t="shared" si="27"/>
        <v/>
      </c>
      <c r="P723" s="18" t="str">
        <f t="shared" si="22"/>
        <v/>
      </c>
      <c r="R723" s="15" t="str">
        <f t="shared" si="23"/>
        <v/>
      </c>
      <c r="S723" s="10" t="str">
        <f t="shared" si="24"/>
        <v/>
      </c>
      <c r="T723" s="17" t="str">
        <f t="shared" si="25"/>
        <v/>
      </c>
    </row>
    <row r="724" spans="12:20" x14ac:dyDescent="0.3">
      <c r="L724" s="18"/>
      <c r="M724" s="18" t="str">
        <f t="shared" si="26"/>
        <v/>
      </c>
      <c r="O724" s="18" t="str">
        <f t="shared" si="27"/>
        <v/>
      </c>
      <c r="P724" s="18" t="str">
        <f t="shared" si="22"/>
        <v/>
      </c>
      <c r="R724" s="15" t="str">
        <f t="shared" si="23"/>
        <v/>
      </c>
      <c r="S724" s="10" t="str">
        <f t="shared" si="24"/>
        <v/>
      </c>
      <c r="T724" s="17" t="str">
        <f t="shared" si="25"/>
        <v/>
      </c>
    </row>
    <row r="725" spans="12:20" x14ac:dyDescent="0.3">
      <c r="L725" s="18"/>
      <c r="M725" s="18" t="str">
        <f t="shared" si="26"/>
        <v/>
      </c>
      <c r="O725" s="18" t="str">
        <f t="shared" si="27"/>
        <v/>
      </c>
      <c r="P725" s="18" t="str">
        <f t="shared" si="22"/>
        <v/>
      </c>
      <c r="R725" s="15" t="str">
        <f t="shared" si="23"/>
        <v/>
      </c>
      <c r="S725" s="10" t="str">
        <f t="shared" si="24"/>
        <v/>
      </c>
      <c r="T725" s="17" t="str">
        <f t="shared" si="25"/>
        <v/>
      </c>
    </row>
    <row r="726" spans="12:20" x14ac:dyDescent="0.3">
      <c r="L726" s="18"/>
      <c r="M726" s="18" t="str">
        <f t="shared" si="26"/>
        <v/>
      </c>
      <c r="O726" s="18" t="str">
        <f t="shared" si="27"/>
        <v/>
      </c>
      <c r="P726" s="18" t="str">
        <f t="shared" si="22"/>
        <v/>
      </c>
      <c r="R726" s="15" t="str">
        <f t="shared" si="23"/>
        <v/>
      </c>
      <c r="S726" s="10" t="str">
        <f t="shared" si="24"/>
        <v/>
      </c>
      <c r="T726" s="17" t="str">
        <f t="shared" si="25"/>
        <v/>
      </c>
    </row>
    <row r="727" spans="12:20" x14ac:dyDescent="0.3">
      <c r="L727" s="18"/>
      <c r="M727" s="18" t="str">
        <f t="shared" si="26"/>
        <v/>
      </c>
      <c r="O727" s="18" t="str">
        <f t="shared" si="27"/>
        <v/>
      </c>
      <c r="P727" s="18" t="str">
        <f t="shared" si="22"/>
        <v/>
      </c>
      <c r="R727" s="15" t="str">
        <f t="shared" si="23"/>
        <v/>
      </c>
      <c r="S727" s="10" t="str">
        <f t="shared" si="24"/>
        <v/>
      </c>
      <c r="T727" s="17" t="str">
        <f t="shared" si="25"/>
        <v/>
      </c>
    </row>
    <row r="728" spans="12:20" x14ac:dyDescent="0.3">
      <c r="L728" s="18"/>
      <c r="M728" s="18" t="str">
        <f t="shared" si="26"/>
        <v/>
      </c>
      <c r="O728" s="18" t="str">
        <f t="shared" si="27"/>
        <v/>
      </c>
      <c r="P728" s="18" t="str">
        <f t="shared" si="22"/>
        <v/>
      </c>
      <c r="R728" s="15" t="str">
        <f t="shared" si="23"/>
        <v/>
      </c>
      <c r="S728" s="10" t="str">
        <f t="shared" si="24"/>
        <v/>
      </c>
      <c r="T728" s="17" t="str">
        <f t="shared" si="25"/>
        <v/>
      </c>
    </row>
    <row r="729" spans="12:20" x14ac:dyDescent="0.3">
      <c r="L729" s="18"/>
      <c r="M729" s="18" t="str">
        <f t="shared" si="26"/>
        <v/>
      </c>
      <c r="O729" s="18" t="str">
        <f t="shared" si="27"/>
        <v/>
      </c>
      <c r="P729" s="18" t="str">
        <f t="shared" si="22"/>
        <v/>
      </c>
      <c r="R729" s="15" t="str">
        <f t="shared" si="23"/>
        <v/>
      </c>
      <c r="S729" s="10" t="str">
        <f t="shared" si="24"/>
        <v/>
      </c>
      <c r="T729" s="17" t="str">
        <f t="shared" si="25"/>
        <v/>
      </c>
    </row>
    <row r="730" spans="12:20" x14ac:dyDescent="0.3">
      <c r="L730" s="18"/>
      <c r="M730" s="18" t="str">
        <f t="shared" si="26"/>
        <v/>
      </c>
      <c r="O730" s="18" t="str">
        <f t="shared" si="27"/>
        <v/>
      </c>
      <c r="P730" s="18" t="str">
        <f t="shared" si="22"/>
        <v/>
      </c>
      <c r="R730" s="15" t="str">
        <f t="shared" si="23"/>
        <v/>
      </c>
      <c r="S730" s="10" t="str">
        <f t="shared" si="24"/>
        <v/>
      </c>
      <c r="T730" s="17" t="str">
        <f t="shared" si="25"/>
        <v/>
      </c>
    </row>
    <row r="731" spans="12:20" x14ac:dyDescent="0.3">
      <c r="L731" s="18"/>
      <c r="M731" s="18" t="str">
        <f t="shared" si="26"/>
        <v/>
      </c>
      <c r="O731" s="18" t="str">
        <f t="shared" si="27"/>
        <v/>
      </c>
      <c r="P731" s="18" t="str">
        <f t="shared" si="22"/>
        <v/>
      </c>
      <c r="R731" s="15" t="str">
        <f t="shared" si="23"/>
        <v/>
      </c>
      <c r="S731" s="10" t="str">
        <f t="shared" si="24"/>
        <v/>
      </c>
      <c r="T731" s="17" t="str">
        <f t="shared" si="25"/>
        <v/>
      </c>
    </row>
    <row r="732" spans="12:20" x14ac:dyDescent="0.3">
      <c r="L732" s="18"/>
      <c r="M732" s="18" t="str">
        <f t="shared" si="26"/>
        <v/>
      </c>
      <c r="O732" s="18" t="str">
        <f t="shared" si="27"/>
        <v/>
      </c>
      <c r="P732" s="18" t="str">
        <f t="shared" si="22"/>
        <v/>
      </c>
      <c r="R732" s="15" t="str">
        <f t="shared" si="23"/>
        <v/>
      </c>
      <c r="S732" s="10" t="str">
        <f t="shared" si="24"/>
        <v/>
      </c>
      <c r="T732" s="17" t="str">
        <f t="shared" si="25"/>
        <v/>
      </c>
    </row>
    <row r="733" spans="12:20" x14ac:dyDescent="0.3">
      <c r="L733" s="18"/>
      <c r="M733" s="18" t="str">
        <f t="shared" si="26"/>
        <v/>
      </c>
      <c r="O733" s="18" t="str">
        <f t="shared" si="27"/>
        <v/>
      </c>
      <c r="P733" s="18" t="str">
        <f t="shared" ref="P733:P796" si="28">IF(B733&lt;&gt;"","PLUS","")</f>
        <v/>
      </c>
      <c r="R733" s="15" t="str">
        <f t="shared" ref="R733:R796" si="29">IF(B733&lt;&gt;"","is to be fined","")</f>
        <v/>
      </c>
      <c r="S733" s="10" t="str">
        <f t="shared" ref="S733:S796" si="30">IF(N733&lt;&gt;0,N733*2,"")</f>
        <v/>
      </c>
      <c r="T733" s="17" t="str">
        <f t="shared" ref="T733:T796" si="31">IF(B733&lt;&gt;"","% of his match fee","")</f>
        <v/>
      </c>
    </row>
    <row r="734" spans="12:20" x14ac:dyDescent="0.3">
      <c r="L734" s="18"/>
      <c r="M734" s="18" t="str">
        <f t="shared" si="26"/>
        <v/>
      </c>
      <c r="O734" s="18" t="str">
        <f t="shared" si="27"/>
        <v/>
      </c>
      <c r="P734" s="18" t="str">
        <f t="shared" si="28"/>
        <v/>
      </c>
      <c r="R734" s="15" t="str">
        <f t="shared" si="29"/>
        <v/>
      </c>
      <c r="S734" s="10" t="str">
        <f t="shared" si="30"/>
        <v/>
      </c>
      <c r="T734" s="17" t="str">
        <f t="shared" si="31"/>
        <v/>
      </c>
    </row>
    <row r="735" spans="12:20" x14ac:dyDescent="0.3">
      <c r="L735" s="18"/>
      <c r="M735" s="18" t="str">
        <f t="shared" si="26"/>
        <v/>
      </c>
      <c r="O735" s="18" t="str">
        <f t="shared" si="27"/>
        <v/>
      </c>
      <c r="P735" s="18" t="str">
        <f t="shared" si="28"/>
        <v/>
      </c>
      <c r="R735" s="15" t="str">
        <f t="shared" si="29"/>
        <v/>
      </c>
      <c r="S735" s="10" t="str">
        <f t="shared" si="30"/>
        <v/>
      </c>
      <c r="T735" s="17" t="str">
        <f t="shared" si="31"/>
        <v/>
      </c>
    </row>
    <row r="736" spans="12:20" x14ac:dyDescent="0.3">
      <c r="L736" s="18"/>
      <c r="M736" s="18" t="str">
        <f t="shared" si="26"/>
        <v/>
      </c>
      <c r="O736" s="18" t="str">
        <f t="shared" si="27"/>
        <v/>
      </c>
      <c r="P736" s="18" t="str">
        <f t="shared" si="28"/>
        <v/>
      </c>
      <c r="R736" s="15" t="str">
        <f t="shared" si="29"/>
        <v/>
      </c>
      <c r="S736" s="10" t="str">
        <f t="shared" si="30"/>
        <v/>
      </c>
      <c r="T736" s="17" t="str">
        <f t="shared" si="31"/>
        <v/>
      </c>
    </row>
    <row r="737" spans="12:20" x14ac:dyDescent="0.3">
      <c r="L737" s="18"/>
      <c r="M737" s="18" t="str">
        <f t="shared" si="26"/>
        <v/>
      </c>
      <c r="O737" s="18" t="str">
        <f t="shared" si="27"/>
        <v/>
      </c>
      <c r="P737" s="18" t="str">
        <f t="shared" si="28"/>
        <v/>
      </c>
      <c r="R737" s="15" t="str">
        <f t="shared" si="29"/>
        <v/>
      </c>
      <c r="S737" s="10" t="str">
        <f t="shared" si="30"/>
        <v/>
      </c>
      <c r="T737" s="17" t="str">
        <f t="shared" si="31"/>
        <v/>
      </c>
    </row>
    <row r="738" spans="12:20" x14ac:dyDescent="0.3">
      <c r="L738" s="18"/>
      <c r="M738" s="18" t="str">
        <f t="shared" si="26"/>
        <v/>
      </c>
      <c r="O738" s="18" t="str">
        <f t="shared" si="27"/>
        <v/>
      </c>
      <c r="P738" s="18" t="str">
        <f t="shared" si="28"/>
        <v/>
      </c>
      <c r="R738" s="15" t="str">
        <f t="shared" si="29"/>
        <v/>
      </c>
      <c r="S738" s="10" t="str">
        <f t="shared" si="30"/>
        <v/>
      </c>
      <c r="T738" s="17" t="str">
        <f t="shared" si="31"/>
        <v/>
      </c>
    </row>
    <row r="739" spans="12:20" x14ac:dyDescent="0.3">
      <c r="L739" s="18"/>
      <c r="M739" s="18" t="str">
        <f t="shared" si="26"/>
        <v/>
      </c>
      <c r="O739" s="18" t="str">
        <f t="shared" si="27"/>
        <v/>
      </c>
      <c r="P739" s="18" t="str">
        <f t="shared" si="28"/>
        <v/>
      </c>
      <c r="R739" s="15" t="str">
        <f t="shared" si="29"/>
        <v/>
      </c>
      <c r="S739" s="10" t="str">
        <f t="shared" si="30"/>
        <v/>
      </c>
      <c r="T739" s="17" t="str">
        <f t="shared" si="31"/>
        <v/>
      </c>
    </row>
    <row r="740" spans="12:20" x14ac:dyDescent="0.3">
      <c r="L740" s="18"/>
      <c r="M740" s="18" t="str">
        <f t="shared" si="26"/>
        <v/>
      </c>
      <c r="O740" s="18" t="str">
        <f t="shared" si="27"/>
        <v/>
      </c>
      <c r="P740" s="18" t="str">
        <f t="shared" si="28"/>
        <v/>
      </c>
      <c r="R740" s="15" t="str">
        <f t="shared" si="29"/>
        <v/>
      </c>
      <c r="S740" s="10" t="str">
        <f t="shared" si="30"/>
        <v/>
      </c>
      <c r="T740" s="17" t="str">
        <f t="shared" si="31"/>
        <v/>
      </c>
    </row>
    <row r="741" spans="12:20" x14ac:dyDescent="0.3">
      <c r="L741" s="18"/>
      <c r="M741" s="18" t="str">
        <f t="shared" si="26"/>
        <v/>
      </c>
      <c r="O741" s="18" t="str">
        <f t="shared" si="27"/>
        <v/>
      </c>
      <c r="P741" s="18" t="str">
        <f t="shared" si="28"/>
        <v/>
      </c>
      <c r="R741" s="15" t="str">
        <f t="shared" si="29"/>
        <v/>
      </c>
      <c r="S741" s="10" t="str">
        <f t="shared" si="30"/>
        <v/>
      </c>
      <c r="T741" s="17" t="str">
        <f t="shared" si="31"/>
        <v/>
      </c>
    </row>
    <row r="742" spans="12:20" x14ac:dyDescent="0.3">
      <c r="L742" s="18"/>
      <c r="M742" s="18" t="str">
        <f t="shared" si="26"/>
        <v/>
      </c>
      <c r="O742" s="18" t="str">
        <f t="shared" si="27"/>
        <v/>
      </c>
      <c r="P742" s="18" t="str">
        <f t="shared" si="28"/>
        <v/>
      </c>
      <c r="R742" s="15" t="str">
        <f t="shared" si="29"/>
        <v/>
      </c>
      <c r="S742" s="10" t="str">
        <f t="shared" si="30"/>
        <v/>
      </c>
      <c r="T742" s="17" t="str">
        <f t="shared" si="31"/>
        <v/>
      </c>
    </row>
    <row r="743" spans="12:20" x14ac:dyDescent="0.3">
      <c r="L743" s="18"/>
      <c r="M743" s="18" t="str">
        <f t="shared" si="26"/>
        <v/>
      </c>
      <c r="O743" s="18" t="str">
        <f t="shared" si="27"/>
        <v/>
      </c>
      <c r="P743" s="18" t="str">
        <f t="shared" si="28"/>
        <v/>
      </c>
      <c r="R743" s="15" t="str">
        <f t="shared" si="29"/>
        <v/>
      </c>
      <c r="S743" s="10" t="str">
        <f t="shared" si="30"/>
        <v/>
      </c>
      <c r="T743" s="17" t="str">
        <f t="shared" si="31"/>
        <v/>
      </c>
    </row>
    <row r="744" spans="12:20" x14ac:dyDescent="0.3">
      <c r="L744" s="18"/>
      <c r="M744" s="18" t="str">
        <f t="shared" si="26"/>
        <v/>
      </c>
      <c r="O744" s="18" t="str">
        <f t="shared" si="27"/>
        <v/>
      </c>
      <c r="P744" s="18" t="str">
        <f t="shared" si="28"/>
        <v/>
      </c>
      <c r="R744" s="15" t="str">
        <f t="shared" si="29"/>
        <v/>
      </c>
      <c r="S744" s="10" t="str">
        <f t="shared" si="30"/>
        <v/>
      </c>
      <c r="T744" s="17" t="str">
        <f t="shared" si="31"/>
        <v/>
      </c>
    </row>
    <row r="745" spans="12:20" x14ac:dyDescent="0.3">
      <c r="L745" s="18"/>
      <c r="M745" s="18" t="str">
        <f t="shared" si="26"/>
        <v/>
      </c>
      <c r="O745" s="18" t="str">
        <f t="shared" si="27"/>
        <v/>
      </c>
      <c r="P745" s="18" t="str">
        <f t="shared" si="28"/>
        <v/>
      </c>
      <c r="R745" s="15" t="str">
        <f t="shared" si="29"/>
        <v/>
      </c>
      <c r="S745" s="10" t="str">
        <f t="shared" si="30"/>
        <v/>
      </c>
      <c r="T745" s="17" t="str">
        <f t="shared" si="31"/>
        <v/>
      </c>
    </row>
    <row r="746" spans="12:20" x14ac:dyDescent="0.3">
      <c r="L746" s="18"/>
      <c r="M746" s="18" t="str">
        <f t="shared" si="26"/>
        <v/>
      </c>
      <c r="O746" s="18" t="str">
        <f t="shared" si="27"/>
        <v/>
      </c>
      <c r="P746" s="18" t="str">
        <f t="shared" si="28"/>
        <v/>
      </c>
      <c r="R746" s="15" t="str">
        <f t="shared" si="29"/>
        <v/>
      </c>
      <c r="S746" s="10" t="str">
        <f t="shared" si="30"/>
        <v/>
      </c>
      <c r="T746" s="17" t="str">
        <f t="shared" si="31"/>
        <v/>
      </c>
    </row>
    <row r="747" spans="12:20" x14ac:dyDescent="0.3">
      <c r="L747" s="18"/>
      <c r="M747" s="18" t="str">
        <f t="shared" si="26"/>
        <v/>
      </c>
      <c r="O747" s="18" t="str">
        <f t="shared" si="27"/>
        <v/>
      </c>
      <c r="P747" s="18" t="str">
        <f t="shared" si="28"/>
        <v/>
      </c>
      <c r="R747" s="15" t="str">
        <f t="shared" si="29"/>
        <v/>
      </c>
      <c r="S747" s="10" t="str">
        <f t="shared" si="30"/>
        <v/>
      </c>
      <c r="T747" s="17" t="str">
        <f t="shared" si="31"/>
        <v/>
      </c>
    </row>
    <row r="748" spans="12:20" x14ac:dyDescent="0.3">
      <c r="L748" s="18"/>
      <c r="M748" s="18" t="str">
        <f t="shared" si="26"/>
        <v/>
      </c>
      <c r="O748" s="18" t="str">
        <f t="shared" si="27"/>
        <v/>
      </c>
      <c r="P748" s="18" t="str">
        <f t="shared" si="28"/>
        <v/>
      </c>
      <c r="R748" s="15" t="str">
        <f t="shared" si="29"/>
        <v/>
      </c>
      <c r="S748" s="10" t="str">
        <f t="shared" si="30"/>
        <v/>
      </c>
      <c r="T748" s="17" t="str">
        <f t="shared" si="31"/>
        <v/>
      </c>
    </row>
    <row r="749" spans="12:20" x14ac:dyDescent="0.3">
      <c r="L749" s="18"/>
      <c r="M749" s="18" t="str">
        <f t="shared" si="26"/>
        <v/>
      </c>
      <c r="O749" s="18" t="str">
        <f t="shared" si="27"/>
        <v/>
      </c>
      <c r="P749" s="18" t="str">
        <f t="shared" si="28"/>
        <v/>
      </c>
      <c r="R749" s="15" t="str">
        <f t="shared" si="29"/>
        <v/>
      </c>
      <c r="S749" s="10" t="str">
        <f t="shared" si="30"/>
        <v/>
      </c>
      <c r="T749" s="17" t="str">
        <f t="shared" si="31"/>
        <v/>
      </c>
    </row>
    <row r="750" spans="12:20" x14ac:dyDescent="0.3">
      <c r="L750" s="18"/>
      <c r="M750" s="18" t="str">
        <f t="shared" si="26"/>
        <v/>
      </c>
      <c r="O750" s="18" t="str">
        <f t="shared" si="27"/>
        <v/>
      </c>
      <c r="P750" s="18" t="str">
        <f t="shared" si="28"/>
        <v/>
      </c>
      <c r="R750" s="15" t="str">
        <f t="shared" si="29"/>
        <v/>
      </c>
      <c r="S750" s="10" t="str">
        <f t="shared" si="30"/>
        <v/>
      </c>
      <c r="T750" s="17" t="str">
        <f t="shared" si="31"/>
        <v/>
      </c>
    </row>
    <row r="751" spans="12:20" x14ac:dyDescent="0.3">
      <c r="L751" s="18"/>
      <c r="M751" s="18" t="str">
        <f t="shared" si="26"/>
        <v/>
      </c>
      <c r="O751" s="18" t="str">
        <f t="shared" si="27"/>
        <v/>
      </c>
      <c r="P751" s="18" t="str">
        <f t="shared" si="28"/>
        <v/>
      </c>
      <c r="R751" s="15" t="str">
        <f t="shared" si="29"/>
        <v/>
      </c>
      <c r="S751" s="10" t="str">
        <f t="shared" si="30"/>
        <v/>
      </c>
      <c r="T751" s="17" t="str">
        <f t="shared" si="31"/>
        <v/>
      </c>
    </row>
    <row r="752" spans="12:20" x14ac:dyDescent="0.3">
      <c r="L752" s="18"/>
      <c r="M752" s="18" t="str">
        <f t="shared" si="26"/>
        <v/>
      </c>
      <c r="O752" s="18" t="str">
        <f t="shared" si="27"/>
        <v/>
      </c>
      <c r="P752" s="18" t="str">
        <f t="shared" si="28"/>
        <v/>
      </c>
      <c r="R752" s="15" t="str">
        <f t="shared" si="29"/>
        <v/>
      </c>
      <c r="S752" s="10" t="str">
        <f t="shared" si="30"/>
        <v/>
      </c>
      <c r="T752" s="17" t="str">
        <f t="shared" si="31"/>
        <v/>
      </c>
    </row>
    <row r="753" spans="12:20" x14ac:dyDescent="0.3">
      <c r="L753" s="18"/>
      <c r="M753" s="18" t="str">
        <f t="shared" si="26"/>
        <v/>
      </c>
      <c r="O753" s="18" t="str">
        <f t="shared" si="27"/>
        <v/>
      </c>
      <c r="P753" s="18" t="str">
        <f t="shared" si="28"/>
        <v/>
      </c>
      <c r="R753" s="15" t="str">
        <f t="shared" si="29"/>
        <v/>
      </c>
      <c r="S753" s="10" t="str">
        <f t="shared" si="30"/>
        <v/>
      </c>
      <c r="T753" s="17" t="str">
        <f t="shared" si="31"/>
        <v/>
      </c>
    </row>
    <row r="754" spans="12:20" x14ac:dyDescent="0.3">
      <c r="L754" s="18"/>
      <c r="M754" s="18" t="str">
        <f t="shared" si="26"/>
        <v/>
      </c>
      <c r="O754" s="18" t="str">
        <f t="shared" si="27"/>
        <v/>
      </c>
      <c r="P754" s="18" t="str">
        <f t="shared" si="28"/>
        <v/>
      </c>
      <c r="R754" s="15" t="str">
        <f t="shared" si="29"/>
        <v/>
      </c>
      <c r="S754" s="10" t="str">
        <f t="shared" si="30"/>
        <v/>
      </c>
      <c r="T754" s="17" t="str">
        <f t="shared" si="31"/>
        <v/>
      </c>
    </row>
    <row r="755" spans="12:20" x14ac:dyDescent="0.3">
      <c r="L755" s="18"/>
      <c r="M755" s="18" t="str">
        <f t="shared" si="26"/>
        <v/>
      </c>
      <c r="O755" s="18" t="str">
        <f t="shared" si="27"/>
        <v/>
      </c>
      <c r="P755" s="18" t="str">
        <f t="shared" si="28"/>
        <v/>
      </c>
      <c r="R755" s="15" t="str">
        <f t="shared" si="29"/>
        <v/>
      </c>
      <c r="S755" s="10" t="str">
        <f t="shared" si="30"/>
        <v/>
      </c>
      <c r="T755" s="17" t="str">
        <f t="shared" si="31"/>
        <v/>
      </c>
    </row>
    <row r="756" spans="12:20" x14ac:dyDescent="0.3">
      <c r="L756" s="18"/>
      <c r="M756" s="18" t="str">
        <f t="shared" si="26"/>
        <v/>
      </c>
      <c r="O756" s="18" t="str">
        <f t="shared" si="27"/>
        <v/>
      </c>
      <c r="P756" s="18" t="str">
        <f t="shared" si="28"/>
        <v/>
      </c>
      <c r="R756" s="15" t="str">
        <f t="shared" si="29"/>
        <v/>
      </c>
      <c r="S756" s="10" t="str">
        <f t="shared" si="30"/>
        <v/>
      </c>
      <c r="T756" s="17" t="str">
        <f t="shared" si="31"/>
        <v/>
      </c>
    </row>
    <row r="757" spans="12:20" x14ac:dyDescent="0.3">
      <c r="L757" s="18"/>
      <c r="M757" s="18" t="str">
        <f t="shared" si="26"/>
        <v/>
      </c>
      <c r="O757" s="18" t="str">
        <f t="shared" si="27"/>
        <v/>
      </c>
      <c r="P757" s="18" t="str">
        <f t="shared" si="28"/>
        <v/>
      </c>
      <c r="R757" s="15" t="str">
        <f t="shared" si="29"/>
        <v/>
      </c>
      <c r="S757" s="10" t="str">
        <f t="shared" si="30"/>
        <v/>
      </c>
      <c r="T757" s="17" t="str">
        <f t="shared" si="31"/>
        <v/>
      </c>
    </row>
    <row r="758" spans="12:20" x14ac:dyDescent="0.3">
      <c r="L758" s="18"/>
      <c r="M758" s="18" t="str">
        <f t="shared" si="26"/>
        <v/>
      </c>
      <c r="O758" s="18" t="str">
        <f t="shared" si="27"/>
        <v/>
      </c>
      <c r="P758" s="18" t="str">
        <f t="shared" si="28"/>
        <v/>
      </c>
      <c r="R758" s="15" t="str">
        <f t="shared" si="29"/>
        <v/>
      </c>
      <c r="S758" s="10" t="str">
        <f t="shared" si="30"/>
        <v/>
      </c>
      <c r="T758" s="17" t="str">
        <f t="shared" si="31"/>
        <v/>
      </c>
    </row>
    <row r="759" spans="12:20" x14ac:dyDescent="0.3">
      <c r="L759" s="18"/>
      <c r="M759" s="18" t="str">
        <f t="shared" si="26"/>
        <v/>
      </c>
      <c r="O759" s="18" t="str">
        <f t="shared" si="27"/>
        <v/>
      </c>
      <c r="P759" s="18" t="str">
        <f t="shared" si="28"/>
        <v/>
      </c>
      <c r="R759" s="15" t="str">
        <f t="shared" si="29"/>
        <v/>
      </c>
      <c r="S759" s="10" t="str">
        <f t="shared" si="30"/>
        <v/>
      </c>
      <c r="T759" s="17" t="str">
        <f t="shared" si="31"/>
        <v/>
      </c>
    </row>
    <row r="760" spans="12:20" x14ac:dyDescent="0.3">
      <c r="L760" s="18"/>
      <c r="M760" s="18" t="str">
        <f t="shared" si="26"/>
        <v/>
      </c>
      <c r="O760" s="18" t="str">
        <f t="shared" si="27"/>
        <v/>
      </c>
      <c r="P760" s="18" t="str">
        <f t="shared" si="28"/>
        <v/>
      </c>
      <c r="R760" s="15" t="str">
        <f t="shared" si="29"/>
        <v/>
      </c>
      <c r="S760" s="10" t="str">
        <f t="shared" si="30"/>
        <v/>
      </c>
      <c r="T760" s="17" t="str">
        <f t="shared" si="31"/>
        <v/>
      </c>
    </row>
    <row r="761" spans="12:20" x14ac:dyDescent="0.3">
      <c r="L761" s="18"/>
      <c r="M761" s="18" t="str">
        <f t="shared" si="26"/>
        <v/>
      </c>
      <c r="O761" s="18" t="str">
        <f t="shared" si="27"/>
        <v/>
      </c>
      <c r="P761" s="18" t="str">
        <f t="shared" si="28"/>
        <v/>
      </c>
      <c r="R761" s="15" t="str">
        <f t="shared" si="29"/>
        <v/>
      </c>
      <c r="S761" s="10" t="str">
        <f t="shared" si="30"/>
        <v/>
      </c>
      <c r="T761" s="17" t="str">
        <f t="shared" si="31"/>
        <v/>
      </c>
    </row>
    <row r="762" spans="12:20" x14ac:dyDescent="0.3">
      <c r="L762" s="18"/>
      <c r="M762" s="18" t="str">
        <f t="shared" si="26"/>
        <v/>
      </c>
      <c r="O762" s="18" t="str">
        <f t="shared" si="27"/>
        <v/>
      </c>
      <c r="P762" s="18" t="str">
        <f t="shared" si="28"/>
        <v/>
      </c>
      <c r="R762" s="15" t="str">
        <f t="shared" si="29"/>
        <v/>
      </c>
      <c r="S762" s="10" t="str">
        <f t="shared" si="30"/>
        <v/>
      </c>
      <c r="T762" s="17" t="str">
        <f t="shared" si="31"/>
        <v/>
      </c>
    </row>
    <row r="763" spans="12:20" x14ac:dyDescent="0.3">
      <c r="L763" s="18"/>
      <c r="M763" s="18" t="str">
        <f t="shared" si="26"/>
        <v/>
      </c>
      <c r="O763" s="18" t="str">
        <f t="shared" si="27"/>
        <v/>
      </c>
      <c r="P763" s="18" t="str">
        <f t="shared" si="28"/>
        <v/>
      </c>
      <c r="R763" s="15" t="str">
        <f t="shared" si="29"/>
        <v/>
      </c>
      <c r="S763" s="10" t="str">
        <f t="shared" si="30"/>
        <v/>
      </c>
      <c r="T763" s="17" t="str">
        <f t="shared" si="31"/>
        <v/>
      </c>
    </row>
    <row r="764" spans="12:20" x14ac:dyDescent="0.3">
      <c r="L764" s="18"/>
      <c r="M764" s="18" t="str">
        <f t="shared" si="26"/>
        <v/>
      </c>
      <c r="O764" s="18" t="str">
        <f t="shared" si="27"/>
        <v/>
      </c>
      <c r="P764" s="18" t="str">
        <f t="shared" si="28"/>
        <v/>
      </c>
      <c r="R764" s="15" t="str">
        <f t="shared" si="29"/>
        <v/>
      </c>
      <c r="S764" s="10" t="str">
        <f t="shared" si="30"/>
        <v/>
      </c>
      <c r="T764" s="17" t="str">
        <f t="shared" si="31"/>
        <v/>
      </c>
    </row>
    <row r="765" spans="12:20" x14ac:dyDescent="0.3">
      <c r="L765" s="18"/>
      <c r="M765" s="18" t="str">
        <f t="shared" si="26"/>
        <v/>
      </c>
      <c r="O765" s="18" t="str">
        <f t="shared" si="27"/>
        <v/>
      </c>
      <c r="P765" s="18" t="str">
        <f t="shared" si="28"/>
        <v/>
      </c>
      <c r="R765" s="15" t="str">
        <f t="shared" si="29"/>
        <v/>
      </c>
      <c r="S765" s="10" t="str">
        <f t="shared" si="30"/>
        <v/>
      </c>
      <c r="T765" s="17" t="str">
        <f t="shared" si="31"/>
        <v/>
      </c>
    </row>
    <row r="766" spans="12:20" x14ac:dyDescent="0.3">
      <c r="L766" s="18"/>
      <c r="M766" s="18" t="str">
        <f t="shared" si="26"/>
        <v/>
      </c>
      <c r="O766" s="18" t="str">
        <f t="shared" si="27"/>
        <v/>
      </c>
      <c r="P766" s="18" t="str">
        <f t="shared" si="28"/>
        <v/>
      </c>
      <c r="R766" s="15" t="str">
        <f t="shared" si="29"/>
        <v/>
      </c>
      <c r="S766" s="10" t="str">
        <f t="shared" si="30"/>
        <v/>
      </c>
      <c r="T766" s="17" t="str">
        <f t="shared" si="31"/>
        <v/>
      </c>
    </row>
    <row r="767" spans="12:20" x14ac:dyDescent="0.3">
      <c r="L767" s="18"/>
      <c r="M767" s="18" t="str">
        <f t="shared" si="26"/>
        <v/>
      </c>
      <c r="O767" s="18" t="str">
        <f t="shared" si="27"/>
        <v/>
      </c>
      <c r="P767" s="18" t="str">
        <f t="shared" si="28"/>
        <v/>
      </c>
      <c r="R767" s="15" t="str">
        <f t="shared" si="29"/>
        <v/>
      </c>
      <c r="S767" s="10" t="str">
        <f t="shared" si="30"/>
        <v/>
      </c>
      <c r="T767" s="17" t="str">
        <f t="shared" si="31"/>
        <v/>
      </c>
    </row>
    <row r="768" spans="12:20" x14ac:dyDescent="0.3">
      <c r="L768" s="18"/>
      <c r="M768" s="18" t="str">
        <f t="shared" si="26"/>
        <v/>
      </c>
      <c r="O768" s="18" t="str">
        <f t="shared" si="27"/>
        <v/>
      </c>
      <c r="P768" s="18" t="str">
        <f t="shared" si="28"/>
        <v/>
      </c>
      <c r="R768" s="15" t="str">
        <f t="shared" si="29"/>
        <v/>
      </c>
      <c r="S768" s="10" t="str">
        <f t="shared" si="30"/>
        <v/>
      </c>
      <c r="T768" s="17" t="str">
        <f t="shared" si="31"/>
        <v/>
      </c>
    </row>
    <row r="769" spans="12:20" x14ac:dyDescent="0.3">
      <c r="L769" s="18"/>
      <c r="M769" s="18" t="str">
        <f t="shared" si="26"/>
        <v/>
      </c>
      <c r="O769" s="18" t="str">
        <f t="shared" si="27"/>
        <v/>
      </c>
      <c r="P769" s="18" t="str">
        <f t="shared" si="28"/>
        <v/>
      </c>
      <c r="R769" s="15" t="str">
        <f t="shared" si="29"/>
        <v/>
      </c>
      <c r="S769" s="10" t="str">
        <f t="shared" si="30"/>
        <v/>
      </c>
      <c r="T769" s="17" t="str">
        <f t="shared" si="31"/>
        <v/>
      </c>
    </row>
    <row r="770" spans="12:20" x14ac:dyDescent="0.3">
      <c r="L770" s="18"/>
      <c r="M770" s="18" t="str">
        <f t="shared" si="26"/>
        <v/>
      </c>
      <c r="O770" s="18" t="str">
        <f t="shared" si="27"/>
        <v/>
      </c>
      <c r="P770" s="18" t="str">
        <f t="shared" si="28"/>
        <v/>
      </c>
      <c r="R770" s="15" t="str">
        <f t="shared" si="29"/>
        <v/>
      </c>
      <c r="S770" s="10" t="str">
        <f t="shared" si="30"/>
        <v/>
      </c>
      <c r="T770" s="17" t="str">
        <f t="shared" si="31"/>
        <v/>
      </c>
    </row>
    <row r="771" spans="12:20" x14ac:dyDescent="0.3">
      <c r="L771" s="18"/>
      <c r="M771" s="18" t="str">
        <f t="shared" ref="M771:M834" si="32">IF(B771&lt;&gt;"","fined","")</f>
        <v/>
      </c>
      <c r="O771" s="18" t="str">
        <f t="shared" si="27"/>
        <v/>
      </c>
      <c r="P771" s="18" t="str">
        <f t="shared" si="28"/>
        <v/>
      </c>
      <c r="R771" s="15" t="str">
        <f t="shared" si="29"/>
        <v/>
      </c>
      <c r="S771" s="10" t="str">
        <f t="shared" si="30"/>
        <v/>
      </c>
      <c r="T771" s="17" t="str">
        <f t="shared" si="31"/>
        <v/>
      </c>
    </row>
    <row r="772" spans="12:20" x14ac:dyDescent="0.3">
      <c r="L772" s="18"/>
      <c r="M772" s="18" t="str">
        <f t="shared" si="32"/>
        <v/>
      </c>
      <c r="O772" s="18" t="str">
        <f t="shared" si="27"/>
        <v/>
      </c>
      <c r="P772" s="18" t="str">
        <f t="shared" si="28"/>
        <v/>
      </c>
      <c r="R772" s="15" t="str">
        <f t="shared" si="29"/>
        <v/>
      </c>
      <c r="S772" s="10" t="str">
        <f t="shared" si="30"/>
        <v/>
      </c>
      <c r="T772" s="17" t="str">
        <f t="shared" si="31"/>
        <v/>
      </c>
    </row>
    <row r="773" spans="12:20" x14ac:dyDescent="0.3">
      <c r="L773" s="18"/>
      <c r="M773" s="18" t="str">
        <f t="shared" si="32"/>
        <v/>
      </c>
      <c r="O773" s="18" t="str">
        <f t="shared" si="27"/>
        <v/>
      </c>
      <c r="P773" s="18" t="str">
        <f t="shared" si="28"/>
        <v/>
      </c>
      <c r="R773" s="15" t="str">
        <f t="shared" si="29"/>
        <v/>
      </c>
      <c r="S773" s="10" t="str">
        <f t="shared" si="30"/>
        <v/>
      </c>
      <c r="T773" s="17" t="str">
        <f t="shared" si="31"/>
        <v/>
      </c>
    </row>
    <row r="774" spans="12:20" x14ac:dyDescent="0.3">
      <c r="L774" s="18"/>
      <c r="M774" s="18" t="str">
        <f t="shared" si="32"/>
        <v/>
      </c>
      <c r="O774" s="18" t="str">
        <f t="shared" si="27"/>
        <v/>
      </c>
      <c r="P774" s="18" t="str">
        <f t="shared" si="28"/>
        <v/>
      </c>
      <c r="R774" s="15" t="str">
        <f t="shared" si="29"/>
        <v/>
      </c>
      <c r="S774" s="10" t="str">
        <f t="shared" si="30"/>
        <v/>
      </c>
      <c r="T774" s="17" t="str">
        <f t="shared" si="31"/>
        <v/>
      </c>
    </row>
    <row r="775" spans="12:20" x14ac:dyDescent="0.3">
      <c r="L775" s="18"/>
      <c r="M775" s="18" t="str">
        <f t="shared" si="32"/>
        <v/>
      </c>
      <c r="O775" s="18" t="str">
        <f t="shared" si="27"/>
        <v/>
      </c>
      <c r="P775" s="18" t="str">
        <f t="shared" si="28"/>
        <v/>
      </c>
      <c r="R775" s="15" t="str">
        <f t="shared" si="29"/>
        <v/>
      </c>
      <c r="S775" s="10" t="str">
        <f t="shared" si="30"/>
        <v/>
      </c>
      <c r="T775" s="17" t="str">
        <f t="shared" si="31"/>
        <v/>
      </c>
    </row>
    <row r="776" spans="12:20" x14ac:dyDescent="0.3">
      <c r="L776" s="18"/>
      <c r="M776" s="18" t="str">
        <f t="shared" si="32"/>
        <v/>
      </c>
      <c r="O776" s="18" t="str">
        <f t="shared" si="27"/>
        <v/>
      </c>
      <c r="P776" s="18" t="str">
        <f t="shared" si="28"/>
        <v/>
      </c>
      <c r="R776" s="15" t="str">
        <f t="shared" si="29"/>
        <v/>
      </c>
      <c r="S776" s="10" t="str">
        <f t="shared" si="30"/>
        <v/>
      </c>
      <c r="T776" s="17" t="str">
        <f t="shared" si="31"/>
        <v/>
      </c>
    </row>
    <row r="777" spans="12:20" x14ac:dyDescent="0.3">
      <c r="L777" s="18"/>
      <c r="M777" s="18" t="str">
        <f t="shared" si="32"/>
        <v/>
      </c>
      <c r="O777" s="18" t="str">
        <f t="shared" si="27"/>
        <v/>
      </c>
      <c r="P777" s="18" t="str">
        <f t="shared" si="28"/>
        <v/>
      </c>
      <c r="R777" s="15" t="str">
        <f t="shared" si="29"/>
        <v/>
      </c>
      <c r="S777" s="10" t="str">
        <f t="shared" si="30"/>
        <v/>
      </c>
      <c r="T777" s="17" t="str">
        <f t="shared" si="31"/>
        <v/>
      </c>
    </row>
    <row r="778" spans="12:20" x14ac:dyDescent="0.3">
      <c r="L778" s="18"/>
      <c r="M778" s="18" t="str">
        <f t="shared" si="32"/>
        <v/>
      </c>
      <c r="O778" s="18" t="str">
        <f t="shared" si="27"/>
        <v/>
      </c>
      <c r="P778" s="18" t="str">
        <f t="shared" si="28"/>
        <v/>
      </c>
      <c r="R778" s="15" t="str">
        <f t="shared" si="29"/>
        <v/>
      </c>
      <c r="S778" s="10" t="str">
        <f t="shared" si="30"/>
        <v/>
      </c>
      <c r="T778" s="17" t="str">
        <f t="shared" si="31"/>
        <v/>
      </c>
    </row>
    <row r="779" spans="12:20" x14ac:dyDescent="0.3">
      <c r="L779" s="18"/>
      <c r="M779" s="18" t="str">
        <f t="shared" si="32"/>
        <v/>
      </c>
      <c r="O779" s="18" t="str">
        <f t="shared" ref="O779:O842" si="33">IF(B779&lt;&gt;"","% of each player's match fee","")</f>
        <v/>
      </c>
      <c r="P779" s="18" t="str">
        <f t="shared" si="28"/>
        <v/>
      </c>
      <c r="R779" s="15" t="str">
        <f t="shared" si="29"/>
        <v/>
      </c>
      <c r="S779" s="10" t="str">
        <f t="shared" si="30"/>
        <v/>
      </c>
      <c r="T779" s="17" t="str">
        <f t="shared" si="31"/>
        <v/>
      </c>
    </row>
    <row r="780" spans="12:20" x14ac:dyDescent="0.3">
      <c r="L780" s="18"/>
      <c r="M780" s="18" t="str">
        <f t="shared" si="32"/>
        <v/>
      </c>
      <c r="O780" s="18" t="str">
        <f t="shared" si="33"/>
        <v/>
      </c>
      <c r="P780" s="18" t="str">
        <f t="shared" si="28"/>
        <v/>
      </c>
      <c r="R780" s="15" t="str">
        <f t="shared" si="29"/>
        <v/>
      </c>
      <c r="S780" s="10" t="str">
        <f t="shared" si="30"/>
        <v/>
      </c>
      <c r="T780" s="17" t="str">
        <f t="shared" si="31"/>
        <v/>
      </c>
    </row>
    <row r="781" spans="12:20" x14ac:dyDescent="0.3">
      <c r="L781" s="18"/>
      <c r="M781" s="18" t="str">
        <f t="shared" si="32"/>
        <v/>
      </c>
      <c r="O781" s="18" t="str">
        <f t="shared" si="33"/>
        <v/>
      </c>
      <c r="P781" s="18" t="str">
        <f t="shared" si="28"/>
        <v/>
      </c>
      <c r="R781" s="15" t="str">
        <f t="shared" si="29"/>
        <v/>
      </c>
      <c r="S781" s="10" t="str">
        <f t="shared" si="30"/>
        <v/>
      </c>
      <c r="T781" s="17" t="str">
        <f t="shared" si="31"/>
        <v/>
      </c>
    </row>
    <row r="782" spans="12:20" x14ac:dyDescent="0.3">
      <c r="L782" s="18"/>
      <c r="M782" s="18" t="str">
        <f t="shared" si="32"/>
        <v/>
      </c>
      <c r="O782" s="18" t="str">
        <f t="shared" si="33"/>
        <v/>
      </c>
      <c r="P782" s="18" t="str">
        <f t="shared" si="28"/>
        <v/>
      </c>
      <c r="R782" s="15" t="str">
        <f t="shared" si="29"/>
        <v/>
      </c>
      <c r="S782" s="10" t="str">
        <f t="shared" si="30"/>
        <v/>
      </c>
      <c r="T782" s="17" t="str">
        <f t="shared" si="31"/>
        <v/>
      </c>
    </row>
    <row r="783" spans="12:20" x14ac:dyDescent="0.3">
      <c r="L783" s="18"/>
      <c r="M783" s="18" t="str">
        <f t="shared" si="32"/>
        <v/>
      </c>
      <c r="O783" s="18" t="str">
        <f t="shared" si="33"/>
        <v/>
      </c>
      <c r="P783" s="18" t="str">
        <f t="shared" si="28"/>
        <v/>
      </c>
      <c r="R783" s="15" t="str">
        <f t="shared" si="29"/>
        <v/>
      </c>
      <c r="S783" s="10" t="str">
        <f t="shared" si="30"/>
        <v/>
      </c>
      <c r="T783" s="17" t="str">
        <f t="shared" si="31"/>
        <v/>
      </c>
    </row>
    <row r="784" spans="12:20" x14ac:dyDescent="0.3">
      <c r="L784" s="18"/>
      <c r="M784" s="18" t="str">
        <f t="shared" si="32"/>
        <v/>
      </c>
      <c r="O784" s="18" t="str">
        <f t="shared" si="33"/>
        <v/>
      </c>
      <c r="P784" s="18" t="str">
        <f t="shared" si="28"/>
        <v/>
      </c>
      <c r="R784" s="15" t="str">
        <f t="shared" si="29"/>
        <v/>
      </c>
      <c r="S784" s="10" t="str">
        <f t="shared" si="30"/>
        <v/>
      </c>
      <c r="T784" s="17" t="str">
        <f t="shared" si="31"/>
        <v/>
      </c>
    </row>
    <row r="785" spans="12:20" x14ac:dyDescent="0.3">
      <c r="L785" s="18"/>
      <c r="M785" s="18" t="str">
        <f t="shared" si="32"/>
        <v/>
      </c>
      <c r="O785" s="18" t="str">
        <f t="shared" si="33"/>
        <v/>
      </c>
      <c r="P785" s="18" t="str">
        <f t="shared" si="28"/>
        <v/>
      </c>
      <c r="R785" s="15" t="str">
        <f t="shared" si="29"/>
        <v/>
      </c>
      <c r="S785" s="10" t="str">
        <f t="shared" si="30"/>
        <v/>
      </c>
      <c r="T785" s="17" t="str">
        <f t="shared" si="31"/>
        <v/>
      </c>
    </row>
    <row r="786" spans="12:20" x14ac:dyDescent="0.3">
      <c r="L786" s="18"/>
      <c r="M786" s="18" t="str">
        <f t="shared" si="32"/>
        <v/>
      </c>
      <c r="O786" s="18" t="str">
        <f t="shared" si="33"/>
        <v/>
      </c>
      <c r="P786" s="18" t="str">
        <f t="shared" si="28"/>
        <v/>
      </c>
      <c r="R786" s="15" t="str">
        <f t="shared" si="29"/>
        <v/>
      </c>
      <c r="S786" s="10" t="str">
        <f t="shared" si="30"/>
        <v/>
      </c>
      <c r="T786" s="17" t="str">
        <f t="shared" si="31"/>
        <v/>
      </c>
    </row>
    <row r="787" spans="12:20" x14ac:dyDescent="0.3">
      <c r="L787" s="18"/>
      <c r="M787" s="18" t="str">
        <f t="shared" si="32"/>
        <v/>
      </c>
      <c r="O787" s="18" t="str">
        <f t="shared" si="33"/>
        <v/>
      </c>
      <c r="P787" s="18" t="str">
        <f t="shared" si="28"/>
        <v/>
      </c>
      <c r="R787" s="15" t="str">
        <f t="shared" si="29"/>
        <v/>
      </c>
      <c r="S787" s="10" t="str">
        <f t="shared" si="30"/>
        <v/>
      </c>
      <c r="T787" s="17" t="str">
        <f t="shared" si="31"/>
        <v/>
      </c>
    </row>
    <row r="788" spans="12:20" x14ac:dyDescent="0.3">
      <c r="L788" s="18"/>
      <c r="M788" s="18" t="str">
        <f t="shared" si="32"/>
        <v/>
      </c>
      <c r="O788" s="18" t="str">
        <f t="shared" si="33"/>
        <v/>
      </c>
      <c r="P788" s="18" t="str">
        <f t="shared" si="28"/>
        <v/>
      </c>
      <c r="R788" s="15" t="str">
        <f t="shared" si="29"/>
        <v/>
      </c>
      <c r="S788" s="10" t="str">
        <f t="shared" si="30"/>
        <v/>
      </c>
      <c r="T788" s="17" t="str">
        <f t="shared" si="31"/>
        <v/>
      </c>
    </row>
    <row r="789" spans="12:20" x14ac:dyDescent="0.3">
      <c r="L789" s="18"/>
      <c r="M789" s="18" t="str">
        <f t="shared" si="32"/>
        <v/>
      </c>
      <c r="O789" s="18" t="str">
        <f t="shared" si="33"/>
        <v/>
      </c>
      <c r="P789" s="18" t="str">
        <f t="shared" si="28"/>
        <v/>
      </c>
      <c r="R789" s="15" t="str">
        <f t="shared" si="29"/>
        <v/>
      </c>
      <c r="S789" s="10" t="str">
        <f t="shared" si="30"/>
        <v/>
      </c>
      <c r="T789" s="17" t="str">
        <f t="shared" si="31"/>
        <v/>
      </c>
    </row>
    <row r="790" spans="12:20" x14ac:dyDescent="0.3">
      <c r="L790" s="18"/>
      <c r="M790" s="18" t="str">
        <f t="shared" si="32"/>
        <v/>
      </c>
      <c r="O790" s="18" t="str">
        <f t="shared" si="33"/>
        <v/>
      </c>
      <c r="P790" s="18" t="str">
        <f t="shared" si="28"/>
        <v/>
      </c>
      <c r="R790" s="15" t="str">
        <f t="shared" si="29"/>
        <v/>
      </c>
      <c r="S790" s="10" t="str">
        <f t="shared" si="30"/>
        <v/>
      </c>
      <c r="T790" s="17" t="str">
        <f t="shared" si="31"/>
        <v/>
      </c>
    </row>
    <row r="791" spans="12:20" x14ac:dyDescent="0.3">
      <c r="L791" s="18"/>
      <c r="M791" s="18" t="str">
        <f t="shared" si="32"/>
        <v/>
      </c>
      <c r="O791" s="18" t="str">
        <f t="shared" si="33"/>
        <v/>
      </c>
      <c r="P791" s="18" t="str">
        <f t="shared" si="28"/>
        <v/>
      </c>
      <c r="R791" s="15" t="str">
        <f t="shared" si="29"/>
        <v/>
      </c>
      <c r="S791" s="10" t="str">
        <f t="shared" si="30"/>
        <v/>
      </c>
      <c r="T791" s="17" t="str">
        <f t="shared" si="31"/>
        <v/>
      </c>
    </row>
    <row r="792" spans="12:20" x14ac:dyDescent="0.3">
      <c r="L792" s="18"/>
      <c r="M792" s="18" t="str">
        <f t="shared" si="32"/>
        <v/>
      </c>
      <c r="O792" s="18" t="str">
        <f t="shared" si="33"/>
        <v/>
      </c>
      <c r="P792" s="18" t="str">
        <f t="shared" si="28"/>
        <v/>
      </c>
      <c r="R792" s="15" t="str">
        <f t="shared" si="29"/>
        <v/>
      </c>
      <c r="S792" s="10" t="str">
        <f t="shared" si="30"/>
        <v/>
      </c>
      <c r="T792" s="17" t="str">
        <f t="shared" si="31"/>
        <v/>
      </c>
    </row>
    <row r="793" spans="12:20" x14ac:dyDescent="0.3">
      <c r="L793" s="18"/>
      <c r="M793" s="18" t="str">
        <f t="shared" si="32"/>
        <v/>
      </c>
      <c r="O793" s="18" t="str">
        <f t="shared" si="33"/>
        <v/>
      </c>
      <c r="P793" s="18" t="str">
        <f t="shared" si="28"/>
        <v/>
      </c>
      <c r="R793" s="15" t="str">
        <f t="shared" si="29"/>
        <v/>
      </c>
      <c r="S793" s="10" t="str">
        <f t="shared" si="30"/>
        <v/>
      </c>
      <c r="T793" s="17" t="str">
        <f t="shared" si="31"/>
        <v/>
      </c>
    </row>
    <row r="794" spans="12:20" x14ac:dyDescent="0.3">
      <c r="L794" s="18"/>
      <c r="M794" s="18" t="str">
        <f t="shared" si="32"/>
        <v/>
      </c>
      <c r="O794" s="18" t="str">
        <f t="shared" si="33"/>
        <v/>
      </c>
      <c r="P794" s="18" t="str">
        <f t="shared" si="28"/>
        <v/>
      </c>
      <c r="R794" s="15" t="str">
        <f t="shared" si="29"/>
        <v/>
      </c>
      <c r="S794" s="10" t="str">
        <f t="shared" si="30"/>
        <v/>
      </c>
      <c r="T794" s="17" t="str">
        <f t="shared" si="31"/>
        <v/>
      </c>
    </row>
    <row r="795" spans="12:20" x14ac:dyDescent="0.3">
      <c r="L795" s="18"/>
      <c r="M795" s="18" t="str">
        <f t="shared" si="32"/>
        <v/>
      </c>
      <c r="O795" s="18" t="str">
        <f t="shared" si="33"/>
        <v/>
      </c>
      <c r="P795" s="18" t="str">
        <f t="shared" si="28"/>
        <v/>
      </c>
      <c r="R795" s="15" t="str">
        <f t="shared" si="29"/>
        <v/>
      </c>
      <c r="S795" s="10" t="str">
        <f t="shared" si="30"/>
        <v/>
      </c>
      <c r="T795" s="17" t="str">
        <f t="shared" si="31"/>
        <v/>
      </c>
    </row>
    <row r="796" spans="12:20" x14ac:dyDescent="0.3">
      <c r="L796" s="18"/>
      <c r="M796" s="18" t="str">
        <f t="shared" si="32"/>
        <v/>
      </c>
      <c r="O796" s="18" t="str">
        <f t="shared" si="33"/>
        <v/>
      </c>
      <c r="P796" s="18" t="str">
        <f t="shared" si="28"/>
        <v/>
      </c>
      <c r="R796" s="15" t="str">
        <f t="shared" si="29"/>
        <v/>
      </c>
      <c r="S796" s="10" t="str">
        <f t="shared" si="30"/>
        <v/>
      </c>
      <c r="T796" s="17" t="str">
        <f t="shared" si="31"/>
        <v/>
      </c>
    </row>
    <row r="797" spans="12:20" x14ac:dyDescent="0.3">
      <c r="L797" s="18"/>
      <c r="M797" s="18" t="str">
        <f t="shared" si="32"/>
        <v/>
      </c>
      <c r="O797" s="18" t="str">
        <f t="shared" si="33"/>
        <v/>
      </c>
      <c r="P797" s="18" t="str">
        <f t="shared" ref="P797:P860" si="34">IF(B797&lt;&gt;"","PLUS","")</f>
        <v/>
      </c>
      <c r="R797" s="15" t="str">
        <f t="shared" ref="R797:R860" si="35">IF(B797&lt;&gt;"","is to be fined","")</f>
        <v/>
      </c>
      <c r="S797" s="10" t="str">
        <f t="shared" ref="S797:S860" si="36">IF(N797&lt;&gt;0,N797*2,"")</f>
        <v/>
      </c>
      <c r="T797" s="17" t="str">
        <f t="shared" ref="T797:T860" si="37">IF(B797&lt;&gt;"","% of his match fee","")</f>
        <v/>
      </c>
    </row>
    <row r="798" spans="12:20" x14ac:dyDescent="0.3">
      <c r="L798" s="18"/>
      <c r="M798" s="18" t="str">
        <f t="shared" si="32"/>
        <v/>
      </c>
      <c r="O798" s="18" t="str">
        <f t="shared" si="33"/>
        <v/>
      </c>
      <c r="P798" s="18" t="str">
        <f t="shared" si="34"/>
        <v/>
      </c>
      <c r="R798" s="15" t="str">
        <f t="shared" si="35"/>
        <v/>
      </c>
      <c r="S798" s="10" t="str">
        <f t="shared" si="36"/>
        <v/>
      </c>
      <c r="T798" s="17" t="str">
        <f t="shared" si="37"/>
        <v/>
      </c>
    </row>
    <row r="799" spans="12:20" x14ac:dyDescent="0.3">
      <c r="L799" s="18"/>
      <c r="M799" s="18" t="str">
        <f t="shared" si="32"/>
        <v/>
      </c>
      <c r="O799" s="18" t="str">
        <f t="shared" si="33"/>
        <v/>
      </c>
      <c r="P799" s="18" t="str">
        <f t="shared" si="34"/>
        <v/>
      </c>
      <c r="R799" s="15" t="str">
        <f t="shared" si="35"/>
        <v/>
      </c>
      <c r="S799" s="10" t="str">
        <f t="shared" si="36"/>
        <v/>
      </c>
      <c r="T799" s="17" t="str">
        <f t="shared" si="37"/>
        <v/>
      </c>
    </row>
    <row r="800" spans="12:20" x14ac:dyDescent="0.3">
      <c r="L800" s="18"/>
      <c r="M800" s="18" t="str">
        <f t="shared" si="32"/>
        <v/>
      </c>
      <c r="O800" s="18" t="str">
        <f t="shared" si="33"/>
        <v/>
      </c>
      <c r="P800" s="18" t="str">
        <f t="shared" si="34"/>
        <v/>
      </c>
      <c r="R800" s="15" t="str">
        <f t="shared" si="35"/>
        <v/>
      </c>
      <c r="S800" s="10" t="str">
        <f t="shared" si="36"/>
        <v/>
      </c>
      <c r="T800" s="17" t="str">
        <f t="shared" si="37"/>
        <v/>
      </c>
    </row>
    <row r="801" spans="12:20" x14ac:dyDescent="0.3">
      <c r="L801" s="18"/>
      <c r="M801" s="18" t="str">
        <f t="shared" si="32"/>
        <v/>
      </c>
      <c r="O801" s="18" t="str">
        <f t="shared" si="33"/>
        <v/>
      </c>
      <c r="P801" s="18" t="str">
        <f t="shared" si="34"/>
        <v/>
      </c>
      <c r="R801" s="15" t="str">
        <f t="shared" si="35"/>
        <v/>
      </c>
      <c r="S801" s="10" t="str">
        <f t="shared" si="36"/>
        <v/>
      </c>
      <c r="T801" s="17" t="str">
        <f t="shared" si="37"/>
        <v/>
      </c>
    </row>
    <row r="802" spans="12:20" x14ac:dyDescent="0.3">
      <c r="L802" s="18"/>
      <c r="M802" s="18" t="str">
        <f t="shared" si="32"/>
        <v/>
      </c>
      <c r="O802" s="18" t="str">
        <f t="shared" si="33"/>
        <v/>
      </c>
      <c r="P802" s="18" t="str">
        <f t="shared" si="34"/>
        <v/>
      </c>
      <c r="R802" s="15" t="str">
        <f t="shared" si="35"/>
        <v/>
      </c>
      <c r="S802" s="10" t="str">
        <f t="shared" si="36"/>
        <v/>
      </c>
      <c r="T802" s="17" t="str">
        <f t="shared" si="37"/>
        <v/>
      </c>
    </row>
    <row r="803" spans="12:20" x14ac:dyDescent="0.3">
      <c r="L803" s="18"/>
      <c r="M803" s="18" t="str">
        <f t="shared" si="32"/>
        <v/>
      </c>
      <c r="O803" s="18" t="str">
        <f t="shared" si="33"/>
        <v/>
      </c>
      <c r="P803" s="18" t="str">
        <f t="shared" si="34"/>
        <v/>
      </c>
      <c r="R803" s="15" t="str">
        <f t="shared" si="35"/>
        <v/>
      </c>
      <c r="S803" s="10" t="str">
        <f t="shared" si="36"/>
        <v/>
      </c>
      <c r="T803" s="17" t="str">
        <f t="shared" si="37"/>
        <v/>
      </c>
    </row>
    <row r="804" spans="12:20" x14ac:dyDescent="0.3">
      <c r="L804" s="18"/>
      <c r="M804" s="18" t="str">
        <f t="shared" si="32"/>
        <v/>
      </c>
      <c r="O804" s="18" t="str">
        <f t="shared" si="33"/>
        <v/>
      </c>
      <c r="P804" s="18" t="str">
        <f t="shared" si="34"/>
        <v/>
      </c>
      <c r="R804" s="15" t="str">
        <f t="shared" si="35"/>
        <v/>
      </c>
      <c r="S804" s="10" t="str">
        <f t="shared" si="36"/>
        <v/>
      </c>
      <c r="T804" s="17" t="str">
        <f t="shared" si="37"/>
        <v/>
      </c>
    </row>
    <row r="805" spans="12:20" x14ac:dyDescent="0.3">
      <c r="L805" s="18"/>
      <c r="M805" s="18" t="str">
        <f t="shared" si="32"/>
        <v/>
      </c>
      <c r="O805" s="18" t="str">
        <f t="shared" si="33"/>
        <v/>
      </c>
      <c r="P805" s="18" t="str">
        <f t="shared" si="34"/>
        <v/>
      </c>
      <c r="R805" s="15" t="str">
        <f t="shared" si="35"/>
        <v/>
      </c>
      <c r="S805" s="10" t="str">
        <f t="shared" si="36"/>
        <v/>
      </c>
      <c r="T805" s="17" t="str">
        <f t="shared" si="37"/>
        <v/>
      </c>
    </row>
    <row r="806" spans="12:20" x14ac:dyDescent="0.3">
      <c r="L806" s="18"/>
      <c r="M806" s="18" t="str">
        <f t="shared" si="32"/>
        <v/>
      </c>
      <c r="O806" s="18" t="str">
        <f t="shared" si="33"/>
        <v/>
      </c>
      <c r="P806" s="18" t="str">
        <f t="shared" si="34"/>
        <v/>
      </c>
      <c r="R806" s="15" t="str">
        <f t="shared" si="35"/>
        <v/>
      </c>
      <c r="S806" s="10" t="str">
        <f t="shared" si="36"/>
        <v/>
      </c>
      <c r="T806" s="17" t="str">
        <f t="shared" si="37"/>
        <v/>
      </c>
    </row>
    <row r="807" spans="12:20" x14ac:dyDescent="0.3">
      <c r="L807" s="18"/>
      <c r="M807" s="18" t="str">
        <f t="shared" si="32"/>
        <v/>
      </c>
      <c r="O807" s="18" t="str">
        <f t="shared" si="33"/>
        <v/>
      </c>
      <c r="P807" s="18" t="str">
        <f t="shared" si="34"/>
        <v/>
      </c>
      <c r="R807" s="15" t="str">
        <f t="shared" si="35"/>
        <v/>
      </c>
      <c r="S807" s="10" t="str">
        <f t="shared" si="36"/>
        <v/>
      </c>
      <c r="T807" s="17" t="str">
        <f t="shared" si="37"/>
        <v/>
      </c>
    </row>
    <row r="808" spans="12:20" x14ac:dyDescent="0.3">
      <c r="L808" s="18"/>
      <c r="M808" s="18" t="str">
        <f t="shared" si="32"/>
        <v/>
      </c>
      <c r="O808" s="18" t="str">
        <f t="shared" si="33"/>
        <v/>
      </c>
      <c r="P808" s="18" t="str">
        <f t="shared" si="34"/>
        <v/>
      </c>
      <c r="R808" s="15" t="str">
        <f t="shared" si="35"/>
        <v/>
      </c>
      <c r="S808" s="10" t="str">
        <f t="shared" si="36"/>
        <v/>
      </c>
      <c r="T808" s="17" t="str">
        <f t="shared" si="37"/>
        <v/>
      </c>
    </row>
    <row r="809" spans="12:20" x14ac:dyDescent="0.3">
      <c r="L809" s="18"/>
      <c r="M809" s="18" t="str">
        <f t="shared" si="32"/>
        <v/>
      </c>
      <c r="O809" s="18" t="str">
        <f t="shared" si="33"/>
        <v/>
      </c>
      <c r="P809" s="18" t="str">
        <f t="shared" si="34"/>
        <v/>
      </c>
      <c r="R809" s="15" t="str">
        <f t="shared" si="35"/>
        <v/>
      </c>
      <c r="S809" s="10" t="str">
        <f t="shared" si="36"/>
        <v/>
      </c>
      <c r="T809" s="17" t="str">
        <f t="shared" si="37"/>
        <v/>
      </c>
    </row>
    <row r="810" spans="12:20" x14ac:dyDescent="0.3">
      <c r="L810" s="18"/>
      <c r="M810" s="18" t="str">
        <f t="shared" si="32"/>
        <v/>
      </c>
      <c r="O810" s="18" t="str">
        <f t="shared" si="33"/>
        <v/>
      </c>
      <c r="P810" s="18" t="str">
        <f t="shared" si="34"/>
        <v/>
      </c>
      <c r="R810" s="15" t="str">
        <f t="shared" si="35"/>
        <v/>
      </c>
      <c r="S810" s="10" t="str">
        <f t="shared" si="36"/>
        <v/>
      </c>
      <c r="T810" s="17" t="str">
        <f t="shared" si="37"/>
        <v/>
      </c>
    </row>
    <row r="811" spans="12:20" x14ac:dyDescent="0.3">
      <c r="L811" s="18"/>
      <c r="M811" s="18" t="str">
        <f t="shared" si="32"/>
        <v/>
      </c>
      <c r="O811" s="18" t="str">
        <f t="shared" si="33"/>
        <v/>
      </c>
      <c r="P811" s="18" t="str">
        <f t="shared" si="34"/>
        <v/>
      </c>
      <c r="R811" s="15" t="str">
        <f t="shared" si="35"/>
        <v/>
      </c>
      <c r="S811" s="10" t="str">
        <f t="shared" si="36"/>
        <v/>
      </c>
      <c r="T811" s="17" t="str">
        <f t="shared" si="37"/>
        <v/>
      </c>
    </row>
    <row r="812" spans="12:20" x14ac:dyDescent="0.3">
      <c r="L812" s="18"/>
      <c r="M812" s="18" t="str">
        <f t="shared" si="32"/>
        <v/>
      </c>
      <c r="O812" s="18" t="str">
        <f t="shared" si="33"/>
        <v/>
      </c>
      <c r="P812" s="18" t="str">
        <f t="shared" si="34"/>
        <v/>
      </c>
      <c r="R812" s="15" t="str">
        <f t="shared" si="35"/>
        <v/>
      </c>
      <c r="S812" s="10" t="str">
        <f t="shared" si="36"/>
        <v/>
      </c>
      <c r="T812" s="17" t="str">
        <f t="shared" si="37"/>
        <v/>
      </c>
    </row>
    <row r="813" spans="12:20" x14ac:dyDescent="0.3">
      <c r="L813" s="18"/>
      <c r="M813" s="18" t="str">
        <f t="shared" si="32"/>
        <v/>
      </c>
      <c r="O813" s="18" t="str">
        <f t="shared" si="33"/>
        <v/>
      </c>
      <c r="P813" s="18" t="str">
        <f t="shared" si="34"/>
        <v/>
      </c>
      <c r="R813" s="15" t="str">
        <f t="shared" si="35"/>
        <v/>
      </c>
      <c r="S813" s="10" t="str">
        <f t="shared" si="36"/>
        <v/>
      </c>
      <c r="T813" s="17" t="str">
        <f t="shared" si="37"/>
        <v/>
      </c>
    </row>
    <row r="814" spans="12:20" x14ac:dyDescent="0.3">
      <c r="L814" s="18"/>
      <c r="M814" s="18" t="str">
        <f t="shared" si="32"/>
        <v/>
      </c>
      <c r="O814" s="18" t="str">
        <f t="shared" si="33"/>
        <v/>
      </c>
      <c r="P814" s="18" t="str">
        <f t="shared" si="34"/>
        <v/>
      </c>
      <c r="R814" s="15" t="str">
        <f t="shared" si="35"/>
        <v/>
      </c>
      <c r="S814" s="10" t="str">
        <f t="shared" si="36"/>
        <v/>
      </c>
      <c r="T814" s="17" t="str">
        <f t="shared" si="37"/>
        <v/>
      </c>
    </row>
    <row r="815" spans="12:20" x14ac:dyDescent="0.3">
      <c r="L815" s="18"/>
      <c r="M815" s="18" t="str">
        <f t="shared" si="32"/>
        <v/>
      </c>
      <c r="O815" s="18" t="str">
        <f t="shared" si="33"/>
        <v/>
      </c>
      <c r="P815" s="18" t="str">
        <f t="shared" si="34"/>
        <v/>
      </c>
      <c r="R815" s="15" t="str">
        <f t="shared" si="35"/>
        <v/>
      </c>
      <c r="S815" s="10" t="str">
        <f t="shared" si="36"/>
        <v/>
      </c>
      <c r="T815" s="17" t="str">
        <f t="shared" si="37"/>
        <v/>
      </c>
    </row>
    <row r="816" spans="12:20" x14ac:dyDescent="0.3">
      <c r="L816" s="18"/>
      <c r="M816" s="18" t="str">
        <f t="shared" si="32"/>
        <v/>
      </c>
      <c r="O816" s="18" t="str">
        <f t="shared" si="33"/>
        <v/>
      </c>
      <c r="P816" s="18" t="str">
        <f t="shared" si="34"/>
        <v/>
      </c>
      <c r="R816" s="15" t="str">
        <f t="shared" si="35"/>
        <v/>
      </c>
      <c r="S816" s="10" t="str">
        <f t="shared" si="36"/>
        <v/>
      </c>
      <c r="T816" s="17" t="str">
        <f t="shared" si="37"/>
        <v/>
      </c>
    </row>
    <row r="817" spans="12:20" x14ac:dyDescent="0.3">
      <c r="L817" s="18"/>
      <c r="M817" s="18" t="str">
        <f t="shared" si="32"/>
        <v/>
      </c>
      <c r="O817" s="18" t="str">
        <f t="shared" si="33"/>
        <v/>
      </c>
      <c r="P817" s="18" t="str">
        <f t="shared" si="34"/>
        <v/>
      </c>
      <c r="R817" s="15" t="str">
        <f t="shared" si="35"/>
        <v/>
      </c>
      <c r="S817" s="10" t="str">
        <f t="shared" si="36"/>
        <v/>
      </c>
      <c r="T817" s="17" t="str">
        <f t="shared" si="37"/>
        <v/>
      </c>
    </row>
    <row r="818" spans="12:20" x14ac:dyDescent="0.3">
      <c r="L818" s="18"/>
      <c r="M818" s="18" t="str">
        <f t="shared" si="32"/>
        <v/>
      </c>
      <c r="O818" s="18" t="str">
        <f t="shared" si="33"/>
        <v/>
      </c>
      <c r="P818" s="18" t="str">
        <f t="shared" si="34"/>
        <v/>
      </c>
      <c r="R818" s="15" t="str">
        <f t="shared" si="35"/>
        <v/>
      </c>
      <c r="S818" s="10" t="str">
        <f t="shared" si="36"/>
        <v/>
      </c>
      <c r="T818" s="17" t="str">
        <f t="shared" si="37"/>
        <v/>
      </c>
    </row>
    <row r="819" spans="12:20" x14ac:dyDescent="0.3">
      <c r="L819" s="18"/>
      <c r="M819" s="18" t="str">
        <f t="shared" si="32"/>
        <v/>
      </c>
      <c r="O819" s="18" t="str">
        <f t="shared" si="33"/>
        <v/>
      </c>
      <c r="P819" s="18" t="str">
        <f t="shared" si="34"/>
        <v/>
      </c>
      <c r="R819" s="15" t="str">
        <f t="shared" si="35"/>
        <v/>
      </c>
      <c r="S819" s="10" t="str">
        <f t="shared" si="36"/>
        <v/>
      </c>
      <c r="T819" s="17" t="str">
        <f t="shared" si="37"/>
        <v/>
      </c>
    </row>
    <row r="820" spans="12:20" x14ac:dyDescent="0.3">
      <c r="L820" s="18"/>
      <c r="M820" s="18" t="str">
        <f t="shared" si="32"/>
        <v/>
      </c>
      <c r="O820" s="18" t="str">
        <f t="shared" si="33"/>
        <v/>
      </c>
      <c r="P820" s="18" t="str">
        <f t="shared" si="34"/>
        <v/>
      </c>
      <c r="R820" s="15" t="str">
        <f t="shared" si="35"/>
        <v/>
      </c>
      <c r="S820" s="10" t="str">
        <f t="shared" si="36"/>
        <v/>
      </c>
      <c r="T820" s="17" t="str">
        <f t="shared" si="37"/>
        <v/>
      </c>
    </row>
    <row r="821" spans="12:20" x14ac:dyDescent="0.3">
      <c r="L821" s="18"/>
      <c r="M821" s="18" t="str">
        <f t="shared" si="32"/>
        <v/>
      </c>
      <c r="O821" s="18" t="str">
        <f t="shared" si="33"/>
        <v/>
      </c>
      <c r="P821" s="18" t="str">
        <f t="shared" si="34"/>
        <v/>
      </c>
      <c r="R821" s="15" t="str">
        <f t="shared" si="35"/>
        <v/>
      </c>
      <c r="S821" s="10" t="str">
        <f t="shared" si="36"/>
        <v/>
      </c>
      <c r="T821" s="17" t="str">
        <f t="shared" si="37"/>
        <v/>
      </c>
    </row>
    <row r="822" spans="12:20" x14ac:dyDescent="0.3">
      <c r="L822" s="18"/>
      <c r="M822" s="18" t="str">
        <f t="shared" si="32"/>
        <v/>
      </c>
      <c r="O822" s="18" t="str">
        <f t="shared" si="33"/>
        <v/>
      </c>
      <c r="P822" s="18" t="str">
        <f t="shared" si="34"/>
        <v/>
      </c>
      <c r="R822" s="15" t="str">
        <f t="shared" si="35"/>
        <v/>
      </c>
      <c r="S822" s="10" t="str">
        <f t="shared" si="36"/>
        <v/>
      </c>
      <c r="T822" s="17" t="str">
        <f t="shared" si="37"/>
        <v/>
      </c>
    </row>
    <row r="823" spans="12:20" x14ac:dyDescent="0.3">
      <c r="L823" s="18"/>
      <c r="M823" s="18" t="str">
        <f t="shared" si="32"/>
        <v/>
      </c>
      <c r="O823" s="18" t="str">
        <f t="shared" si="33"/>
        <v/>
      </c>
      <c r="P823" s="18" t="str">
        <f t="shared" si="34"/>
        <v/>
      </c>
      <c r="R823" s="15" t="str">
        <f t="shared" si="35"/>
        <v/>
      </c>
      <c r="S823" s="10" t="str">
        <f t="shared" si="36"/>
        <v/>
      </c>
      <c r="T823" s="17" t="str">
        <f t="shared" si="37"/>
        <v/>
      </c>
    </row>
    <row r="824" spans="12:20" x14ac:dyDescent="0.3">
      <c r="L824" s="18"/>
      <c r="M824" s="18" t="str">
        <f t="shared" si="32"/>
        <v/>
      </c>
      <c r="O824" s="18" t="str">
        <f t="shared" si="33"/>
        <v/>
      </c>
      <c r="P824" s="18" t="str">
        <f t="shared" si="34"/>
        <v/>
      </c>
      <c r="R824" s="15" t="str">
        <f t="shared" si="35"/>
        <v/>
      </c>
      <c r="S824" s="10" t="str">
        <f t="shared" si="36"/>
        <v/>
      </c>
      <c r="T824" s="17" t="str">
        <f t="shared" si="37"/>
        <v/>
      </c>
    </row>
    <row r="825" spans="12:20" x14ac:dyDescent="0.3">
      <c r="L825" s="18"/>
      <c r="M825" s="18" t="str">
        <f t="shared" si="32"/>
        <v/>
      </c>
      <c r="O825" s="18" t="str">
        <f t="shared" si="33"/>
        <v/>
      </c>
      <c r="P825" s="18" t="str">
        <f t="shared" si="34"/>
        <v/>
      </c>
      <c r="R825" s="15" t="str">
        <f t="shared" si="35"/>
        <v/>
      </c>
      <c r="S825" s="10" t="str">
        <f t="shared" si="36"/>
        <v/>
      </c>
      <c r="T825" s="17" t="str">
        <f t="shared" si="37"/>
        <v/>
      </c>
    </row>
    <row r="826" spans="12:20" x14ac:dyDescent="0.3">
      <c r="L826" s="18"/>
      <c r="M826" s="18" t="str">
        <f t="shared" si="32"/>
        <v/>
      </c>
      <c r="O826" s="18" t="str">
        <f t="shared" si="33"/>
        <v/>
      </c>
      <c r="P826" s="18" t="str">
        <f t="shared" si="34"/>
        <v/>
      </c>
      <c r="R826" s="15" t="str">
        <f t="shared" si="35"/>
        <v/>
      </c>
      <c r="S826" s="10" t="str">
        <f t="shared" si="36"/>
        <v/>
      </c>
      <c r="T826" s="17" t="str">
        <f t="shared" si="37"/>
        <v/>
      </c>
    </row>
    <row r="827" spans="12:20" x14ac:dyDescent="0.3">
      <c r="L827" s="18"/>
      <c r="M827" s="18" t="str">
        <f t="shared" si="32"/>
        <v/>
      </c>
      <c r="O827" s="18" t="str">
        <f t="shared" si="33"/>
        <v/>
      </c>
      <c r="P827" s="18" t="str">
        <f t="shared" si="34"/>
        <v/>
      </c>
      <c r="R827" s="15" t="str">
        <f t="shared" si="35"/>
        <v/>
      </c>
      <c r="S827" s="10" t="str">
        <f t="shared" si="36"/>
        <v/>
      </c>
      <c r="T827" s="17" t="str">
        <f t="shared" si="37"/>
        <v/>
      </c>
    </row>
    <row r="828" spans="12:20" x14ac:dyDescent="0.3">
      <c r="L828" s="18"/>
      <c r="M828" s="18" t="str">
        <f t="shared" si="32"/>
        <v/>
      </c>
      <c r="O828" s="18" t="str">
        <f t="shared" si="33"/>
        <v/>
      </c>
      <c r="P828" s="18" t="str">
        <f t="shared" si="34"/>
        <v/>
      </c>
      <c r="R828" s="15" t="str">
        <f t="shared" si="35"/>
        <v/>
      </c>
      <c r="S828" s="10" t="str">
        <f t="shared" si="36"/>
        <v/>
      </c>
      <c r="T828" s="17" t="str">
        <f t="shared" si="37"/>
        <v/>
      </c>
    </row>
    <row r="829" spans="12:20" x14ac:dyDescent="0.3">
      <c r="L829" s="18"/>
      <c r="M829" s="18" t="str">
        <f t="shared" si="32"/>
        <v/>
      </c>
      <c r="O829" s="18" t="str">
        <f t="shared" si="33"/>
        <v/>
      </c>
      <c r="P829" s="18" t="str">
        <f t="shared" si="34"/>
        <v/>
      </c>
      <c r="R829" s="15" t="str">
        <f t="shared" si="35"/>
        <v/>
      </c>
      <c r="S829" s="10" t="str">
        <f t="shared" si="36"/>
        <v/>
      </c>
      <c r="T829" s="17" t="str">
        <f t="shared" si="37"/>
        <v/>
      </c>
    </row>
    <row r="830" spans="12:20" x14ac:dyDescent="0.3">
      <c r="L830" s="18"/>
      <c r="M830" s="18" t="str">
        <f t="shared" si="32"/>
        <v/>
      </c>
      <c r="O830" s="18" t="str">
        <f t="shared" si="33"/>
        <v/>
      </c>
      <c r="P830" s="18" t="str">
        <f t="shared" si="34"/>
        <v/>
      </c>
      <c r="R830" s="15" t="str">
        <f t="shared" si="35"/>
        <v/>
      </c>
      <c r="S830" s="10" t="str">
        <f t="shared" si="36"/>
        <v/>
      </c>
      <c r="T830" s="17" t="str">
        <f t="shared" si="37"/>
        <v/>
      </c>
    </row>
    <row r="831" spans="12:20" x14ac:dyDescent="0.3">
      <c r="L831" s="18"/>
      <c r="M831" s="18" t="str">
        <f t="shared" si="32"/>
        <v/>
      </c>
      <c r="O831" s="18" t="str">
        <f t="shared" si="33"/>
        <v/>
      </c>
      <c r="P831" s="18" t="str">
        <f t="shared" si="34"/>
        <v/>
      </c>
      <c r="R831" s="15" t="str">
        <f t="shared" si="35"/>
        <v/>
      </c>
      <c r="S831" s="10" t="str">
        <f t="shared" si="36"/>
        <v/>
      </c>
      <c r="T831" s="17" t="str">
        <f t="shared" si="37"/>
        <v/>
      </c>
    </row>
    <row r="832" spans="12:20" x14ac:dyDescent="0.3">
      <c r="L832" s="18"/>
      <c r="M832" s="18" t="str">
        <f t="shared" si="32"/>
        <v/>
      </c>
      <c r="O832" s="18" t="str">
        <f t="shared" si="33"/>
        <v/>
      </c>
      <c r="P832" s="18" t="str">
        <f t="shared" si="34"/>
        <v/>
      </c>
      <c r="R832" s="15" t="str">
        <f t="shared" si="35"/>
        <v/>
      </c>
      <c r="S832" s="10" t="str">
        <f t="shared" si="36"/>
        <v/>
      </c>
      <c r="T832" s="17" t="str">
        <f t="shared" si="37"/>
        <v/>
      </c>
    </row>
    <row r="833" spans="12:20" x14ac:dyDescent="0.3">
      <c r="L833" s="18"/>
      <c r="M833" s="18" t="str">
        <f t="shared" si="32"/>
        <v/>
      </c>
      <c r="O833" s="18" t="str">
        <f t="shared" si="33"/>
        <v/>
      </c>
      <c r="P833" s="18" t="str">
        <f t="shared" si="34"/>
        <v/>
      </c>
      <c r="R833" s="15" t="str">
        <f t="shared" si="35"/>
        <v/>
      </c>
      <c r="S833" s="10" t="str">
        <f t="shared" si="36"/>
        <v/>
      </c>
      <c r="T833" s="17" t="str">
        <f t="shared" si="37"/>
        <v/>
      </c>
    </row>
    <row r="834" spans="12:20" x14ac:dyDescent="0.3">
      <c r="L834" s="18"/>
      <c r="M834" s="18" t="str">
        <f t="shared" si="32"/>
        <v/>
      </c>
      <c r="O834" s="18" t="str">
        <f t="shared" si="33"/>
        <v/>
      </c>
      <c r="P834" s="18" t="str">
        <f t="shared" si="34"/>
        <v/>
      </c>
      <c r="R834" s="15" t="str">
        <f t="shared" si="35"/>
        <v/>
      </c>
      <c r="S834" s="10" t="str">
        <f t="shared" si="36"/>
        <v/>
      </c>
      <c r="T834" s="17" t="str">
        <f t="shared" si="37"/>
        <v/>
      </c>
    </row>
    <row r="835" spans="12:20" x14ac:dyDescent="0.3">
      <c r="L835" s="18"/>
      <c r="M835" s="18" t="str">
        <f t="shared" ref="M835:M898" si="38">IF(B835&lt;&gt;"","fined","")</f>
        <v/>
      </c>
      <c r="O835" s="18" t="str">
        <f t="shared" si="33"/>
        <v/>
      </c>
      <c r="P835" s="18" t="str">
        <f t="shared" si="34"/>
        <v/>
      </c>
      <c r="R835" s="15" t="str">
        <f t="shared" si="35"/>
        <v/>
      </c>
      <c r="S835" s="10" t="str">
        <f t="shared" si="36"/>
        <v/>
      </c>
      <c r="T835" s="17" t="str">
        <f t="shared" si="37"/>
        <v/>
      </c>
    </row>
    <row r="836" spans="12:20" x14ac:dyDescent="0.3">
      <c r="L836" s="18"/>
      <c r="M836" s="18" t="str">
        <f t="shared" si="38"/>
        <v/>
      </c>
      <c r="O836" s="18" t="str">
        <f t="shared" si="33"/>
        <v/>
      </c>
      <c r="P836" s="18" t="str">
        <f t="shared" si="34"/>
        <v/>
      </c>
      <c r="R836" s="15" t="str">
        <f t="shared" si="35"/>
        <v/>
      </c>
      <c r="S836" s="10" t="str">
        <f t="shared" si="36"/>
        <v/>
      </c>
      <c r="T836" s="17" t="str">
        <f t="shared" si="37"/>
        <v/>
      </c>
    </row>
    <row r="837" spans="12:20" x14ac:dyDescent="0.3">
      <c r="L837" s="18"/>
      <c r="M837" s="18" t="str">
        <f t="shared" si="38"/>
        <v/>
      </c>
      <c r="O837" s="18" t="str">
        <f t="shared" si="33"/>
        <v/>
      </c>
      <c r="P837" s="18" t="str">
        <f t="shared" si="34"/>
        <v/>
      </c>
      <c r="R837" s="15" t="str">
        <f t="shared" si="35"/>
        <v/>
      </c>
      <c r="S837" s="10" t="str">
        <f t="shared" si="36"/>
        <v/>
      </c>
      <c r="T837" s="17" t="str">
        <f t="shared" si="37"/>
        <v/>
      </c>
    </row>
    <row r="838" spans="12:20" x14ac:dyDescent="0.3">
      <c r="L838" s="18"/>
      <c r="M838" s="18" t="str">
        <f t="shared" si="38"/>
        <v/>
      </c>
      <c r="O838" s="18" t="str">
        <f t="shared" si="33"/>
        <v/>
      </c>
      <c r="P838" s="18" t="str">
        <f t="shared" si="34"/>
        <v/>
      </c>
      <c r="R838" s="15" t="str">
        <f t="shared" si="35"/>
        <v/>
      </c>
      <c r="S838" s="10" t="str">
        <f t="shared" si="36"/>
        <v/>
      </c>
      <c r="T838" s="17" t="str">
        <f t="shared" si="37"/>
        <v/>
      </c>
    </row>
    <row r="839" spans="12:20" x14ac:dyDescent="0.3">
      <c r="L839" s="18"/>
      <c r="M839" s="18" t="str">
        <f t="shared" si="38"/>
        <v/>
      </c>
      <c r="O839" s="18" t="str">
        <f t="shared" si="33"/>
        <v/>
      </c>
      <c r="P839" s="18" t="str">
        <f t="shared" si="34"/>
        <v/>
      </c>
      <c r="R839" s="15" t="str">
        <f t="shared" si="35"/>
        <v/>
      </c>
      <c r="S839" s="10" t="str">
        <f t="shared" si="36"/>
        <v/>
      </c>
      <c r="T839" s="17" t="str">
        <f t="shared" si="37"/>
        <v/>
      </c>
    </row>
    <row r="840" spans="12:20" x14ac:dyDescent="0.3">
      <c r="L840" s="18"/>
      <c r="M840" s="18" t="str">
        <f t="shared" si="38"/>
        <v/>
      </c>
      <c r="O840" s="18" t="str">
        <f t="shared" si="33"/>
        <v/>
      </c>
      <c r="P840" s="18" t="str">
        <f t="shared" si="34"/>
        <v/>
      </c>
      <c r="R840" s="15" t="str">
        <f t="shared" si="35"/>
        <v/>
      </c>
      <c r="S840" s="10" t="str">
        <f t="shared" si="36"/>
        <v/>
      </c>
      <c r="T840" s="17" t="str">
        <f t="shared" si="37"/>
        <v/>
      </c>
    </row>
    <row r="841" spans="12:20" x14ac:dyDescent="0.3">
      <c r="L841" s="18"/>
      <c r="M841" s="18" t="str">
        <f t="shared" si="38"/>
        <v/>
      </c>
      <c r="O841" s="18" t="str">
        <f t="shared" si="33"/>
        <v/>
      </c>
      <c r="P841" s="18" t="str">
        <f t="shared" si="34"/>
        <v/>
      </c>
      <c r="R841" s="15" t="str">
        <f t="shared" si="35"/>
        <v/>
      </c>
      <c r="S841" s="10" t="str">
        <f t="shared" si="36"/>
        <v/>
      </c>
      <c r="T841" s="17" t="str">
        <f t="shared" si="37"/>
        <v/>
      </c>
    </row>
    <row r="842" spans="12:20" x14ac:dyDescent="0.3">
      <c r="L842" s="18"/>
      <c r="M842" s="18" t="str">
        <f t="shared" si="38"/>
        <v/>
      </c>
      <c r="O842" s="18" t="str">
        <f t="shared" si="33"/>
        <v/>
      </c>
      <c r="P842" s="18" t="str">
        <f t="shared" si="34"/>
        <v/>
      </c>
      <c r="R842" s="15" t="str">
        <f t="shared" si="35"/>
        <v/>
      </c>
      <c r="S842" s="10" t="str">
        <f t="shared" si="36"/>
        <v/>
      </c>
      <c r="T842" s="17" t="str">
        <f t="shared" si="37"/>
        <v/>
      </c>
    </row>
    <row r="843" spans="12:20" x14ac:dyDescent="0.3">
      <c r="L843" s="18"/>
      <c r="M843" s="18" t="str">
        <f t="shared" si="38"/>
        <v/>
      </c>
      <c r="O843" s="18" t="str">
        <f t="shared" ref="O843:O906" si="39">IF(B843&lt;&gt;"","% of each player's match fee","")</f>
        <v/>
      </c>
      <c r="P843" s="18" t="str">
        <f t="shared" si="34"/>
        <v/>
      </c>
      <c r="R843" s="15" t="str">
        <f t="shared" si="35"/>
        <v/>
      </c>
      <c r="S843" s="10" t="str">
        <f t="shared" si="36"/>
        <v/>
      </c>
      <c r="T843" s="17" t="str">
        <f t="shared" si="37"/>
        <v/>
      </c>
    </row>
    <row r="844" spans="12:20" x14ac:dyDescent="0.3">
      <c r="L844" s="18"/>
      <c r="M844" s="18" t="str">
        <f t="shared" si="38"/>
        <v/>
      </c>
      <c r="O844" s="18" t="str">
        <f t="shared" si="39"/>
        <v/>
      </c>
      <c r="P844" s="18" t="str">
        <f t="shared" si="34"/>
        <v/>
      </c>
      <c r="R844" s="15" t="str">
        <f t="shared" si="35"/>
        <v/>
      </c>
      <c r="S844" s="10" t="str">
        <f t="shared" si="36"/>
        <v/>
      </c>
      <c r="T844" s="17" t="str">
        <f t="shared" si="37"/>
        <v/>
      </c>
    </row>
    <row r="845" spans="12:20" x14ac:dyDescent="0.3">
      <c r="L845" s="18"/>
      <c r="M845" s="18" t="str">
        <f t="shared" si="38"/>
        <v/>
      </c>
      <c r="O845" s="18" t="str">
        <f t="shared" si="39"/>
        <v/>
      </c>
      <c r="P845" s="18" t="str">
        <f t="shared" si="34"/>
        <v/>
      </c>
      <c r="R845" s="15" t="str">
        <f t="shared" si="35"/>
        <v/>
      </c>
      <c r="S845" s="10" t="str">
        <f t="shared" si="36"/>
        <v/>
      </c>
      <c r="T845" s="17" t="str">
        <f t="shared" si="37"/>
        <v/>
      </c>
    </row>
    <row r="846" spans="12:20" x14ac:dyDescent="0.3">
      <c r="L846" s="18"/>
      <c r="M846" s="18" t="str">
        <f t="shared" si="38"/>
        <v/>
      </c>
      <c r="O846" s="18" t="str">
        <f t="shared" si="39"/>
        <v/>
      </c>
      <c r="P846" s="18" t="str">
        <f t="shared" si="34"/>
        <v/>
      </c>
      <c r="R846" s="15" t="str">
        <f t="shared" si="35"/>
        <v/>
      </c>
      <c r="S846" s="10" t="str">
        <f t="shared" si="36"/>
        <v/>
      </c>
      <c r="T846" s="17" t="str">
        <f t="shared" si="37"/>
        <v/>
      </c>
    </row>
    <row r="847" spans="12:20" x14ac:dyDescent="0.3">
      <c r="L847" s="18"/>
      <c r="M847" s="18" t="str">
        <f t="shared" si="38"/>
        <v/>
      </c>
      <c r="O847" s="18" t="str">
        <f t="shared" si="39"/>
        <v/>
      </c>
      <c r="P847" s="18" t="str">
        <f t="shared" si="34"/>
        <v/>
      </c>
      <c r="R847" s="15" t="str">
        <f t="shared" si="35"/>
        <v/>
      </c>
      <c r="S847" s="10" t="str">
        <f t="shared" si="36"/>
        <v/>
      </c>
      <c r="T847" s="17" t="str">
        <f t="shared" si="37"/>
        <v/>
      </c>
    </row>
    <row r="848" spans="12:20" x14ac:dyDescent="0.3">
      <c r="L848" s="18"/>
      <c r="M848" s="18" t="str">
        <f t="shared" si="38"/>
        <v/>
      </c>
      <c r="O848" s="18" t="str">
        <f t="shared" si="39"/>
        <v/>
      </c>
      <c r="P848" s="18" t="str">
        <f t="shared" si="34"/>
        <v/>
      </c>
      <c r="R848" s="15" t="str">
        <f t="shared" si="35"/>
        <v/>
      </c>
      <c r="S848" s="10" t="str">
        <f t="shared" si="36"/>
        <v/>
      </c>
      <c r="T848" s="17" t="str">
        <f t="shared" si="37"/>
        <v/>
      </c>
    </row>
    <row r="849" spans="12:20" x14ac:dyDescent="0.3">
      <c r="L849" s="18"/>
      <c r="M849" s="18" t="str">
        <f t="shared" si="38"/>
        <v/>
      </c>
      <c r="O849" s="18" t="str">
        <f t="shared" si="39"/>
        <v/>
      </c>
      <c r="P849" s="18" t="str">
        <f t="shared" si="34"/>
        <v/>
      </c>
      <c r="R849" s="15" t="str">
        <f t="shared" si="35"/>
        <v/>
      </c>
      <c r="S849" s="10" t="str">
        <f t="shared" si="36"/>
        <v/>
      </c>
      <c r="T849" s="17" t="str">
        <f t="shared" si="37"/>
        <v/>
      </c>
    </row>
    <row r="850" spans="12:20" x14ac:dyDescent="0.3">
      <c r="L850" s="18"/>
      <c r="M850" s="18" t="str">
        <f t="shared" si="38"/>
        <v/>
      </c>
      <c r="O850" s="18" t="str">
        <f t="shared" si="39"/>
        <v/>
      </c>
      <c r="P850" s="18" t="str">
        <f t="shared" si="34"/>
        <v/>
      </c>
      <c r="R850" s="15" t="str">
        <f t="shared" si="35"/>
        <v/>
      </c>
      <c r="S850" s="10" t="str">
        <f t="shared" si="36"/>
        <v/>
      </c>
      <c r="T850" s="17" t="str">
        <f t="shared" si="37"/>
        <v/>
      </c>
    </row>
    <row r="851" spans="12:20" x14ac:dyDescent="0.3">
      <c r="L851" s="18"/>
      <c r="M851" s="18" t="str">
        <f t="shared" si="38"/>
        <v/>
      </c>
      <c r="O851" s="18" t="str">
        <f t="shared" si="39"/>
        <v/>
      </c>
      <c r="P851" s="18" t="str">
        <f t="shared" si="34"/>
        <v/>
      </c>
      <c r="R851" s="15" t="str">
        <f t="shared" si="35"/>
        <v/>
      </c>
      <c r="S851" s="10" t="str">
        <f t="shared" si="36"/>
        <v/>
      </c>
      <c r="T851" s="17" t="str">
        <f t="shared" si="37"/>
        <v/>
      </c>
    </row>
    <row r="852" spans="12:20" x14ac:dyDescent="0.3">
      <c r="L852" s="18"/>
      <c r="M852" s="18" t="str">
        <f t="shared" si="38"/>
        <v/>
      </c>
      <c r="O852" s="18" t="str">
        <f t="shared" si="39"/>
        <v/>
      </c>
      <c r="P852" s="18" t="str">
        <f t="shared" si="34"/>
        <v/>
      </c>
      <c r="R852" s="15" t="str">
        <f t="shared" si="35"/>
        <v/>
      </c>
      <c r="S852" s="10" t="str">
        <f t="shared" si="36"/>
        <v/>
      </c>
      <c r="T852" s="17" t="str">
        <f t="shared" si="37"/>
        <v/>
      </c>
    </row>
    <row r="853" spans="12:20" x14ac:dyDescent="0.3">
      <c r="L853" s="18"/>
      <c r="M853" s="18" t="str">
        <f t="shared" si="38"/>
        <v/>
      </c>
      <c r="O853" s="18" t="str">
        <f t="shared" si="39"/>
        <v/>
      </c>
      <c r="P853" s="18" t="str">
        <f t="shared" si="34"/>
        <v/>
      </c>
      <c r="R853" s="15" t="str">
        <f t="shared" si="35"/>
        <v/>
      </c>
      <c r="S853" s="10" t="str">
        <f t="shared" si="36"/>
        <v/>
      </c>
      <c r="T853" s="17" t="str">
        <f t="shared" si="37"/>
        <v/>
      </c>
    </row>
    <row r="854" spans="12:20" x14ac:dyDescent="0.3">
      <c r="L854" s="18"/>
      <c r="M854" s="18" t="str">
        <f t="shared" si="38"/>
        <v/>
      </c>
      <c r="O854" s="18" t="str">
        <f t="shared" si="39"/>
        <v/>
      </c>
      <c r="P854" s="18" t="str">
        <f t="shared" si="34"/>
        <v/>
      </c>
      <c r="R854" s="15" t="str">
        <f t="shared" si="35"/>
        <v/>
      </c>
      <c r="S854" s="10" t="str">
        <f t="shared" si="36"/>
        <v/>
      </c>
      <c r="T854" s="17" t="str">
        <f t="shared" si="37"/>
        <v/>
      </c>
    </row>
    <row r="855" spans="12:20" x14ac:dyDescent="0.3">
      <c r="L855" s="18"/>
      <c r="M855" s="18" t="str">
        <f t="shared" si="38"/>
        <v/>
      </c>
      <c r="O855" s="18" t="str">
        <f t="shared" si="39"/>
        <v/>
      </c>
      <c r="P855" s="18" t="str">
        <f t="shared" si="34"/>
        <v/>
      </c>
      <c r="R855" s="15" t="str">
        <f t="shared" si="35"/>
        <v/>
      </c>
      <c r="S855" s="10" t="str">
        <f t="shared" si="36"/>
        <v/>
      </c>
      <c r="T855" s="17" t="str">
        <f t="shared" si="37"/>
        <v/>
      </c>
    </row>
    <row r="856" spans="12:20" x14ac:dyDescent="0.3">
      <c r="L856" s="18"/>
      <c r="M856" s="18" t="str">
        <f t="shared" si="38"/>
        <v/>
      </c>
      <c r="O856" s="18" t="str">
        <f t="shared" si="39"/>
        <v/>
      </c>
      <c r="P856" s="18" t="str">
        <f t="shared" si="34"/>
        <v/>
      </c>
      <c r="R856" s="15" t="str">
        <f t="shared" si="35"/>
        <v/>
      </c>
      <c r="S856" s="10" t="str">
        <f t="shared" si="36"/>
        <v/>
      </c>
      <c r="T856" s="17" t="str">
        <f t="shared" si="37"/>
        <v/>
      </c>
    </row>
    <row r="857" spans="12:20" x14ac:dyDescent="0.3">
      <c r="L857" s="18"/>
      <c r="M857" s="18" t="str">
        <f t="shared" si="38"/>
        <v/>
      </c>
      <c r="O857" s="18" t="str">
        <f t="shared" si="39"/>
        <v/>
      </c>
      <c r="P857" s="18" t="str">
        <f t="shared" si="34"/>
        <v/>
      </c>
      <c r="R857" s="15" t="str">
        <f t="shared" si="35"/>
        <v/>
      </c>
      <c r="S857" s="10" t="str">
        <f t="shared" si="36"/>
        <v/>
      </c>
      <c r="T857" s="17" t="str">
        <f t="shared" si="37"/>
        <v/>
      </c>
    </row>
    <row r="858" spans="12:20" x14ac:dyDescent="0.3">
      <c r="L858" s="18"/>
      <c r="M858" s="18" t="str">
        <f t="shared" si="38"/>
        <v/>
      </c>
      <c r="O858" s="18" t="str">
        <f t="shared" si="39"/>
        <v/>
      </c>
      <c r="P858" s="18" t="str">
        <f t="shared" si="34"/>
        <v/>
      </c>
      <c r="R858" s="15" t="str">
        <f t="shared" si="35"/>
        <v/>
      </c>
      <c r="S858" s="10" t="str">
        <f t="shared" si="36"/>
        <v/>
      </c>
      <c r="T858" s="17" t="str">
        <f t="shared" si="37"/>
        <v/>
      </c>
    </row>
    <row r="859" spans="12:20" x14ac:dyDescent="0.3">
      <c r="L859" s="18"/>
      <c r="M859" s="18" t="str">
        <f t="shared" si="38"/>
        <v/>
      </c>
      <c r="O859" s="18" t="str">
        <f t="shared" si="39"/>
        <v/>
      </c>
      <c r="P859" s="18" t="str">
        <f t="shared" si="34"/>
        <v/>
      </c>
      <c r="R859" s="15" t="str">
        <f t="shared" si="35"/>
        <v/>
      </c>
      <c r="S859" s="10" t="str">
        <f t="shared" si="36"/>
        <v/>
      </c>
      <c r="T859" s="17" t="str">
        <f t="shared" si="37"/>
        <v/>
      </c>
    </row>
    <row r="860" spans="12:20" x14ac:dyDescent="0.3">
      <c r="L860" s="18"/>
      <c r="M860" s="18" t="str">
        <f t="shared" si="38"/>
        <v/>
      </c>
      <c r="O860" s="18" t="str">
        <f t="shared" si="39"/>
        <v/>
      </c>
      <c r="P860" s="18" t="str">
        <f t="shared" si="34"/>
        <v/>
      </c>
      <c r="R860" s="15" t="str">
        <f t="shared" si="35"/>
        <v/>
      </c>
      <c r="S860" s="10" t="str">
        <f t="shared" si="36"/>
        <v/>
      </c>
      <c r="T860" s="17" t="str">
        <f t="shared" si="37"/>
        <v/>
      </c>
    </row>
    <row r="861" spans="12:20" x14ac:dyDescent="0.3">
      <c r="L861" s="18"/>
      <c r="M861" s="18" t="str">
        <f t="shared" si="38"/>
        <v/>
      </c>
      <c r="O861" s="18" t="str">
        <f t="shared" si="39"/>
        <v/>
      </c>
      <c r="P861" s="18" t="str">
        <f t="shared" ref="P861:P924" si="40">IF(B861&lt;&gt;"","PLUS","")</f>
        <v/>
      </c>
      <c r="R861" s="15" t="str">
        <f t="shared" ref="R861:R924" si="41">IF(B861&lt;&gt;"","is to be fined","")</f>
        <v/>
      </c>
      <c r="S861" s="10" t="str">
        <f t="shared" ref="S861:S924" si="42">IF(N861&lt;&gt;0,N861*2,"")</f>
        <v/>
      </c>
      <c r="T861" s="17" t="str">
        <f t="shared" ref="T861:T924" si="43">IF(B861&lt;&gt;"","% of his match fee","")</f>
        <v/>
      </c>
    </row>
    <row r="862" spans="12:20" x14ac:dyDescent="0.3">
      <c r="L862" s="18"/>
      <c r="M862" s="18" t="str">
        <f t="shared" si="38"/>
        <v/>
      </c>
      <c r="O862" s="18" t="str">
        <f t="shared" si="39"/>
        <v/>
      </c>
      <c r="P862" s="18" t="str">
        <f t="shared" si="40"/>
        <v/>
      </c>
      <c r="R862" s="15" t="str">
        <f t="shared" si="41"/>
        <v/>
      </c>
      <c r="S862" s="10" t="str">
        <f t="shared" si="42"/>
        <v/>
      </c>
      <c r="T862" s="17" t="str">
        <f t="shared" si="43"/>
        <v/>
      </c>
    </row>
    <row r="863" spans="12:20" x14ac:dyDescent="0.3">
      <c r="L863" s="18"/>
      <c r="M863" s="18" t="str">
        <f t="shared" si="38"/>
        <v/>
      </c>
      <c r="O863" s="18" t="str">
        <f t="shared" si="39"/>
        <v/>
      </c>
      <c r="P863" s="18" t="str">
        <f t="shared" si="40"/>
        <v/>
      </c>
      <c r="R863" s="15" t="str">
        <f t="shared" si="41"/>
        <v/>
      </c>
      <c r="S863" s="10" t="str">
        <f t="shared" si="42"/>
        <v/>
      </c>
      <c r="T863" s="17" t="str">
        <f t="shared" si="43"/>
        <v/>
      </c>
    </row>
    <row r="864" spans="12:20" x14ac:dyDescent="0.3">
      <c r="L864" s="18"/>
      <c r="M864" s="18" t="str">
        <f t="shared" si="38"/>
        <v/>
      </c>
      <c r="O864" s="18" t="str">
        <f t="shared" si="39"/>
        <v/>
      </c>
      <c r="P864" s="18" t="str">
        <f t="shared" si="40"/>
        <v/>
      </c>
      <c r="R864" s="15" t="str">
        <f t="shared" si="41"/>
        <v/>
      </c>
      <c r="S864" s="10" t="str">
        <f t="shared" si="42"/>
        <v/>
      </c>
      <c r="T864" s="17" t="str">
        <f t="shared" si="43"/>
        <v/>
      </c>
    </row>
    <row r="865" spans="12:20" x14ac:dyDescent="0.3">
      <c r="L865" s="18"/>
      <c r="M865" s="18" t="str">
        <f t="shared" si="38"/>
        <v/>
      </c>
      <c r="O865" s="18" t="str">
        <f t="shared" si="39"/>
        <v/>
      </c>
      <c r="P865" s="18" t="str">
        <f t="shared" si="40"/>
        <v/>
      </c>
      <c r="R865" s="15" t="str">
        <f t="shared" si="41"/>
        <v/>
      </c>
      <c r="S865" s="10" t="str">
        <f t="shared" si="42"/>
        <v/>
      </c>
      <c r="T865" s="17" t="str">
        <f t="shared" si="43"/>
        <v/>
      </c>
    </row>
    <row r="866" spans="12:20" x14ac:dyDescent="0.3">
      <c r="L866" s="18"/>
      <c r="M866" s="18" t="str">
        <f t="shared" si="38"/>
        <v/>
      </c>
      <c r="O866" s="18" t="str">
        <f t="shared" si="39"/>
        <v/>
      </c>
      <c r="P866" s="18" t="str">
        <f t="shared" si="40"/>
        <v/>
      </c>
      <c r="R866" s="15" t="str">
        <f t="shared" si="41"/>
        <v/>
      </c>
      <c r="S866" s="10" t="str">
        <f t="shared" si="42"/>
        <v/>
      </c>
      <c r="T866" s="17" t="str">
        <f t="shared" si="43"/>
        <v/>
      </c>
    </row>
    <row r="867" spans="12:20" x14ac:dyDescent="0.3">
      <c r="L867" s="18"/>
      <c r="M867" s="18" t="str">
        <f t="shared" si="38"/>
        <v/>
      </c>
      <c r="O867" s="18" t="str">
        <f t="shared" si="39"/>
        <v/>
      </c>
      <c r="P867" s="18" t="str">
        <f t="shared" si="40"/>
        <v/>
      </c>
      <c r="R867" s="15" t="str">
        <f t="shared" si="41"/>
        <v/>
      </c>
      <c r="S867" s="10" t="str">
        <f t="shared" si="42"/>
        <v/>
      </c>
      <c r="T867" s="17" t="str">
        <f t="shared" si="43"/>
        <v/>
      </c>
    </row>
    <row r="868" spans="12:20" x14ac:dyDescent="0.3">
      <c r="L868" s="18"/>
      <c r="M868" s="18" t="str">
        <f t="shared" si="38"/>
        <v/>
      </c>
      <c r="O868" s="18" t="str">
        <f t="shared" si="39"/>
        <v/>
      </c>
      <c r="P868" s="18" t="str">
        <f t="shared" si="40"/>
        <v/>
      </c>
      <c r="R868" s="15" t="str">
        <f t="shared" si="41"/>
        <v/>
      </c>
      <c r="S868" s="10" t="str">
        <f t="shared" si="42"/>
        <v/>
      </c>
      <c r="T868" s="17" t="str">
        <f t="shared" si="43"/>
        <v/>
      </c>
    </row>
    <row r="869" spans="12:20" x14ac:dyDescent="0.3">
      <c r="L869" s="18"/>
      <c r="M869" s="18" t="str">
        <f t="shared" si="38"/>
        <v/>
      </c>
      <c r="O869" s="18" t="str">
        <f t="shared" si="39"/>
        <v/>
      </c>
      <c r="P869" s="18" t="str">
        <f t="shared" si="40"/>
        <v/>
      </c>
      <c r="R869" s="15" t="str">
        <f t="shared" si="41"/>
        <v/>
      </c>
      <c r="S869" s="10" t="str">
        <f t="shared" si="42"/>
        <v/>
      </c>
      <c r="T869" s="17" t="str">
        <f t="shared" si="43"/>
        <v/>
      </c>
    </row>
    <row r="870" spans="12:20" x14ac:dyDescent="0.3">
      <c r="L870" s="18"/>
      <c r="M870" s="18" t="str">
        <f t="shared" si="38"/>
        <v/>
      </c>
      <c r="O870" s="18" t="str">
        <f t="shared" si="39"/>
        <v/>
      </c>
      <c r="P870" s="18" t="str">
        <f t="shared" si="40"/>
        <v/>
      </c>
      <c r="R870" s="15" t="str">
        <f t="shared" si="41"/>
        <v/>
      </c>
      <c r="S870" s="10" t="str">
        <f t="shared" si="42"/>
        <v/>
      </c>
      <c r="T870" s="17" t="str">
        <f t="shared" si="43"/>
        <v/>
      </c>
    </row>
    <row r="871" spans="12:20" x14ac:dyDescent="0.3">
      <c r="L871" s="18"/>
      <c r="M871" s="18" t="str">
        <f t="shared" si="38"/>
        <v/>
      </c>
      <c r="O871" s="18" t="str">
        <f t="shared" si="39"/>
        <v/>
      </c>
      <c r="P871" s="18" t="str">
        <f t="shared" si="40"/>
        <v/>
      </c>
      <c r="R871" s="15" t="str">
        <f t="shared" si="41"/>
        <v/>
      </c>
      <c r="S871" s="10" t="str">
        <f t="shared" si="42"/>
        <v/>
      </c>
      <c r="T871" s="17" t="str">
        <f t="shared" si="43"/>
        <v/>
      </c>
    </row>
    <row r="872" spans="12:20" x14ac:dyDescent="0.3">
      <c r="L872" s="18"/>
      <c r="M872" s="18" t="str">
        <f t="shared" si="38"/>
        <v/>
      </c>
      <c r="O872" s="18" t="str">
        <f t="shared" si="39"/>
        <v/>
      </c>
      <c r="P872" s="18" t="str">
        <f t="shared" si="40"/>
        <v/>
      </c>
      <c r="R872" s="15" t="str">
        <f t="shared" si="41"/>
        <v/>
      </c>
      <c r="S872" s="10" t="str">
        <f t="shared" si="42"/>
        <v/>
      </c>
      <c r="T872" s="17" t="str">
        <f t="shared" si="43"/>
        <v/>
      </c>
    </row>
    <row r="873" spans="12:20" x14ac:dyDescent="0.3">
      <c r="L873" s="18"/>
      <c r="M873" s="18" t="str">
        <f t="shared" si="38"/>
        <v/>
      </c>
      <c r="O873" s="18" t="str">
        <f t="shared" si="39"/>
        <v/>
      </c>
      <c r="P873" s="18" t="str">
        <f t="shared" si="40"/>
        <v/>
      </c>
      <c r="R873" s="15" t="str">
        <f t="shared" si="41"/>
        <v/>
      </c>
      <c r="S873" s="10" t="str">
        <f t="shared" si="42"/>
        <v/>
      </c>
      <c r="T873" s="17" t="str">
        <f t="shared" si="43"/>
        <v/>
      </c>
    </row>
    <row r="874" spans="12:20" x14ac:dyDescent="0.3">
      <c r="L874" s="18"/>
      <c r="M874" s="18" t="str">
        <f t="shared" si="38"/>
        <v/>
      </c>
      <c r="O874" s="18" t="str">
        <f t="shared" si="39"/>
        <v/>
      </c>
      <c r="P874" s="18" t="str">
        <f t="shared" si="40"/>
        <v/>
      </c>
      <c r="R874" s="15" t="str">
        <f t="shared" si="41"/>
        <v/>
      </c>
      <c r="S874" s="10" t="str">
        <f t="shared" si="42"/>
        <v/>
      </c>
      <c r="T874" s="17" t="str">
        <f t="shared" si="43"/>
        <v/>
      </c>
    </row>
    <row r="875" spans="12:20" x14ac:dyDescent="0.3">
      <c r="L875" s="18"/>
      <c r="M875" s="18" t="str">
        <f t="shared" si="38"/>
        <v/>
      </c>
      <c r="O875" s="18" t="str">
        <f t="shared" si="39"/>
        <v/>
      </c>
      <c r="P875" s="18" t="str">
        <f t="shared" si="40"/>
        <v/>
      </c>
      <c r="R875" s="15" t="str">
        <f t="shared" si="41"/>
        <v/>
      </c>
      <c r="S875" s="10" t="str">
        <f t="shared" si="42"/>
        <v/>
      </c>
      <c r="T875" s="17" t="str">
        <f t="shared" si="43"/>
        <v/>
      </c>
    </row>
    <row r="876" spans="12:20" x14ac:dyDescent="0.3">
      <c r="L876" s="18"/>
      <c r="M876" s="18" t="str">
        <f t="shared" si="38"/>
        <v/>
      </c>
      <c r="O876" s="18" t="str">
        <f t="shared" si="39"/>
        <v/>
      </c>
      <c r="P876" s="18" t="str">
        <f t="shared" si="40"/>
        <v/>
      </c>
      <c r="R876" s="15" t="str">
        <f t="shared" si="41"/>
        <v/>
      </c>
      <c r="S876" s="10" t="str">
        <f t="shared" si="42"/>
        <v/>
      </c>
      <c r="T876" s="17" t="str">
        <f t="shared" si="43"/>
        <v/>
      </c>
    </row>
    <row r="877" spans="12:20" x14ac:dyDescent="0.3">
      <c r="L877" s="18"/>
      <c r="M877" s="18" t="str">
        <f t="shared" si="38"/>
        <v/>
      </c>
      <c r="O877" s="18" t="str">
        <f t="shared" si="39"/>
        <v/>
      </c>
      <c r="P877" s="18" t="str">
        <f t="shared" si="40"/>
        <v/>
      </c>
      <c r="R877" s="15" t="str">
        <f t="shared" si="41"/>
        <v/>
      </c>
      <c r="S877" s="10" t="str">
        <f t="shared" si="42"/>
        <v/>
      </c>
      <c r="T877" s="17" t="str">
        <f t="shared" si="43"/>
        <v/>
      </c>
    </row>
    <row r="878" spans="12:20" x14ac:dyDescent="0.3">
      <c r="L878" s="18"/>
      <c r="M878" s="18" t="str">
        <f t="shared" si="38"/>
        <v/>
      </c>
      <c r="O878" s="18" t="str">
        <f t="shared" si="39"/>
        <v/>
      </c>
      <c r="P878" s="18" t="str">
        <f t="shared" si="40"/>
        <v/>
      </c>
      <c r="R878" s="15" t="str">
        <f t="shared" si="41"/>
        <v/>
      </c>
      <c r="S878" s="10" t="str">
        <f t="shared" si="42"/>
        <v/>
      </c>
      <c r="T878" s="17" t="str">
        <f t="shared" si="43"/>
        <v/>
      </c>
    </row>
    <row r="879" spans="12:20" x14ac:dyDescent="0.3">
      <c r="L879" s="18"/>
      <c r="M879" s="18" t="str">
        <f t="shared" si="38"/>
        <v/>
      </c>
      <c r="O879" s="18" t="str">
        <f t="shared" si="39"/>
        <v/>
      </c>
      <c r="P879" s="18" t="str">
        <f t="shared" si="40"/>
        <v/>
      </c>
      <c r="R879" s="15" t="str">
        <f t="shared" si="41"/>
        <v/>
      </c>
      <c r="S879" s="10" t="str">
        <f t="shared" si="42"/>
        <v/>
      </c>
      <c r="T879" s="17" t="str">
        <f t="shared" si="43"/>
        <v/>
      </c>
    </row>
    <row r="880" spans="12:20" x14ac:dyDescent="0.3">
      <c r="L880" s="18"/>
      <c r="M880" s="18" t="str">
        <f t="shared" si="38"/>
        <v/>
      </c>
      <c r="O880" s="18" t="str">
        <f t="shared" si="39"/>
        <v/>
      </c>
      <c r="P880" s="18" t="str">
        <f t="shared" si="40"/>
        <v/>
      </c>
      <c r="R880" s="15" t="str">
        <f t="shared" si="41"/>
        <v/>
      </c>
      <c r="S880" s="10" t="str">
        <f t="shared" si="42"/>
        <v/>
      </c>
      <c r="T880" s="17" t="str">
        <f t="shared" si="43"/>
        <v/>
      </c>
    </row>
    <row r="881" spans="12:20" x14ac:dyDescent="0.3">
      <c r="L881" s="18"/>
      <c r="M881" s="18" t="str">
        <f t="shared" si="38"/>
        <v/>
      </c>
      <c r="O881" s="18" t="str">
        <f t="shared" si="39"/>
        <v/>
      </c>
      <c r="P881" s="18" t="str">
        <f t="shared" si="40"/>
        <v/>
      </c>
      <c r="R881" s="15" t="str">
        <f t="shared" si="41"/>
        <v/>
      </c>
      <c r="S881" s="10" t="str">
        <f t="shared" si="42"/>
        <v/>
      </c>
      <c r="T881" s="17" t="str">
        <f t="shared" si="43"/>
        <v/>
      </c>
    </row>
    <row r="882" spans="12:20" x14ac:dyDescent="0.3">
      <c r="L882" s="18"/>
      <c r="M882" s="18" t="str">
        <f t="shared" si="38"/>
        <v/>
      </c>
      <c r="O882" s="18" t="str">
        <f t="shared" si="39"/>
        <v/>
      </c>
      <c r="P882" s="18" t="str">
        <f t="shared" si="40"/>
        <v/>
      </c>
      <c r="R882" s="15" t="str">
        <f t="shared" si="41"/>
        <v/>
      </c>
      <c r="S882" s="10" t="str">
        <f t="shared" si="42"/>
        <v/>
      </c>
      <c r="T882" s="17" t="str">
        <f t="shared" si="43"/>
        <v/>
      </c>
    </row>
    <row r="883" spans="12:20" x14ac:dyDescent="0.3">
      <c r="L883" s="18"/>
      <c r="M883" s="18" t="str">
        <f t="shared" si="38"/>
        <v/>
      </c>
      <c r="O883" s="18" t="str">
        <f t="shared" si="39"/>
        <v/>
      </c>
      <c r="P883" s="18" t="str">
        <f t="shared" si="40"/>
        <v/>
      </c>
      <c r="R883" s="15" t="str">
        <f t="shared" si="41"/>
        <v/>
      </c>
      <c r="S883" s="10" t="str">
        <f t="shared" si="42"/>
        <v/>
      </c>
      <c r="T883" s="17" t="str">
        <f t="shared" si="43"/>
        <v/>
      </c>
    </row>
    <row r="884" spans="12:20" x14ac:dyDescent="0.3">
      <c r="L884" s="18"/>
      <c r="M884" s="18" t="str">
        <f t="shared" si="38"/>
        <v/>
      </c>
      <c r="O884" s="18" t="str">
        <f t="shared" si="39"/>
        <v/>
      </c>
      <c r="P884" s="18" t="str">
        <f t="shared" si="40"/>
        <v/>
      </c>
      <c r="R884" s="15" t="str">
        <f t="shared" si="41"/>
        <v/>
      </c>
      <c r="S884" s="10" t="str">
        <f t="shared" si="42"/>
        <v/>
      </c>
      <c r="T884" s="17" t="str">
        <f t="shared" si="43"/>
        <v/>
      </c>
    </row>
    <row r="885" spans="12:20" x14ac:dyDescent="0.3">
      <c r="L885" s="18"/>
      <c r="M885" s="18" t="str">
        <f t="shared" si="38"/>
        <v/>
      </c>
      <c r="O885" s="18" t="str">
        <f t="shared" si="39"/>
        <v/>
      </c>
      <c r="P885" s="18" t="str">
        <f t="shared" si="40"/>
        <v/>
      </c>
      <c r="R885" s="15" t="str">
        <f t="shared" si="41"/>
        <v/>
      </c>
      <c r="S885" s="10" t="str">
        <f t="shared" si="42"/>
        <v/>
      </c>
      <c r="T885" s="17" t="str">
        <f t="shared" si="43"/>
        <v/>
      </c>
    </row>
    <row r="886" spans="12:20" x14ac:dyDescent="0.3">
      <c r="L886" s="18"/>
      <c r="M886" s="18" t="str">
        <f t="shared" si="38"/>
        <v/>
      </c>
      <c r="O886" s="18" t="str">
        <f t="shared" si="39"/>
        <v/>
      </c>
      <c r="P886" s="18" t="str">
        <f t="shared" si="40"/>
        <v/>
      </c>
      <c r="R886" s="15" t="str">
        <f t="shared" si="41"/>
        <v/>
      </c>
      <c r="S886" s="10" t="str">
        <f t="shared" si="42"/>
        <v/>
      </c>
      <c r="T886" s="17" t="str">
        <f t="shared" si="43"/>
        <v/>
      </c>
    </row>
    <row r="887" spans="12:20" x14ac:dyDescent="0.3">
      <c r="L887" s="18"/>
      <c r="M887" s="18" t="str">
        <f t="shared" si="38"/>
        <v/>
      </c>
      <c r="O887" s="18" t="str">
        <f t="shared" si="39"/>
        <v/>
      </c>
      <c r="P887" s="18" t="str">
        <f t="shared" si="40"/>
        <v/>
      </c>
      <c r="R887" s="15" t="str">
        <f t="shared" si="41"/>
        <v/>
      </c>
      <c r="S887" s="10" t="str">
        <f t="shared" si="42"/>
        <v/>
      </c>
      <c r="T887" s="17" t="str">
        <f t="shared" si="43"/>
        <v/>
      </c>
    </row>
    <row r="888" spans="12:20" x14ac:dyDescent="0.3">
      <c r="L888" s="18"/>
      <c r="M888" s="18" t="str">
        <f t="shared" si="38"/>
        <v/>
      </c>
      <c r="O888" s="18" t="str">
        <f t="shared" si="39"/>
        <v/>
      </c>
      <c r="P888" s="18" t="str">
        <f t="shared" si="40"/>
        <v/>
      </c>
      <c r="R888" s="15" t="str">
        <f t="shared" si="41"/>
        <v/>
      </c>
      <c r="S888" s="10" t="str">
        <f t="shared" si="42"/>
        <v/>
      </c>
      <c r="T888" s="17" t="str">
        <f t="shared" si="43"/>
        <v/>
      </c>
    </row>
    <row r="889" spans="12:20" x14ac:dyDescent="0.3">
      <c r="L889" s="18"/>
      <c r="M889" s="18" t="str">
        <f t="shared" si="38"/>
        <v/>
      </c>
      <c r="O889" s="18" t="str">
        <f t="shared" si="39"/>
        <v/>
      </c>
      <c r="P889" s="18" t="str">
        <f t="shared" si="40"/>
        <v/>
      </c>
      <c r="R889" s="15" t="str">
        <f t="shared" si="41"/>
        <v/>
      </c>
      <c r="S889" s="10" t="str">
        <f t="shared" si="42"/>
        <v/>
      </c>
      <c r="T889" s="17" t="str">
        <f t="shared" si="43"/>
        <v/>
      </c>
    </row>
    <row r="890" spans="12:20" x14ac:dyDescent="0.3">
      <c r="L890" s="18"/>
      <c r="M890" s="18" t="str">
        <f t="shared" si="38"/>
        <v/>
      </c>
      <c r="O890" s="18" t="str">
        <f t="shared" si="39"/>
        <v/>
      </c>
      <c r="P890" s="18" t="str">
        <f t="shared" si="40"/>
        <v/>
      </c>
      <c r="R890" s="15" t="str">
        <f t="shared" si="41"/>
        <v/>
      </c>
      <c r="S890" s="10" t="str">
        <f t="shared" si="42"/>
        <v/>
      </c>
      <c r="T890" s="17" t="str">
        <f t="shared" si="43"/>
        <v/>
      </c>
    </row>
    <row r="891" spans="12:20" x14ac:dyDescent="0.3">
      <c r="L891" s="18"/>
      <c r="M891" s="18" t="str">
        <f t="shared" si="38"/>
        <v/>
      </c>
      <c r="O891" s="18" t="str">
        <f t="shared" si="39"/>
        <v/>
      </c>
      <c r="P891" s="18" t="str">
        <f t="shared" si="40"/>
        <v/>
      </c>
      <c r="R891" s="15" t="str">
        <f t="shared" si="41"/>
        <v/>
      </c>
      <c r="S891" s="10" t="str">
        <f t="shared" si="42"/>
        <v/>
      </c>
      <c r="T891" s="17" t="str">
        <f t="shared" si="43"/>
        <v/>
      </c>
    </row>
    <row r="892" spans="12:20" x14ac:dyDescent="0.3">
      <c r="L892" s="18"/>
      <c r="M892" s="18" t="str">
        <f t="shared" si="38"/>
        <v/>
      </c>
      <c r="O892" s="18" t="str">
        <f t="shared" si="39"/>
        <v/>
      </c>
      <c r="P892" s="18" t="str">
        <f t="shared" si="40"/>
        <v/>
      </c>
      <c r="R892" s="15" t="str">
        <f t="shared" si="41"/>
        <v/>
      </c>
      <c r="S892" s="10" t="str">
        <f t="shared" si="42"/>
        <v/>
      </c>
      <c r="T892" s="17" t="str">
        <f t="shared" si="43"/>
        <v/>
      </c>
    </row>
    <row r="893" spans="12:20" x14ac:dyDescent="0.3">
      <c r="L893" s="18"/>
      <c r="M893" s="18" t="str">
        <f t="shared" si="38"/>
        <v/>
      </c>
      <c r="O893" s="18" t="str">
        <f t="shared" si="39"/>
        <v/>
      </c>
      <c r="P893" s="18" t="str">
        <f t="shared" si="40"/>
        <v/>
      </c>
      <c r="R893" s="15" t="str">
        <f t="shared" si="41"/>
        <v/>
      </c>
      <c r="S893" s="10" t="str">
        <f t="shared" si="42"/>
        <v/>
      </c>
      <c r="T893" s="17" t="str">
        <f t="shared" si="43"/>
        <v/>
      </c>
    </row>
    <row r="894" spans="12:20" x14ac:dyDescent="0.3">
      <c r="L894" s="18"/>
      <c r="M894" s="18" t="str">
        <f t="shared" si="38"/>
        <v/>
      </c>
      <c r="O894" s="18" t="str">
        <f t="shared" si="39"/>
        <v/>
      </c>
      <c r="P894" s="18" t="str">
        <f t="shared" si="40"/>
        <v/>
      </c>
      <c r="R894" s="15" t="str">
        <f t="shared" si="41"/>
        <v/>
      </c>
      <c r="S894" s="10" t="str">
        <f t="shared" si="42"/>
        <v/>
      </c>
      <c r="T894" s="17" t="str">
        <f t="shared" si="43"/>
        <v/>
      </c>
    </row>
    <row r="895" spans="12:20" x14ac:dyDescent="0.3">
      <c r="L895" s="18"/>
      <c r="M895" s="18" t="str">
        <f t="shared" si="38"/>
        <v/>
      </c>
      <c r="O895" s="18" t="str">
        <f t="shared" si="39"/>
        <v/>
      </c>
      <c r="P895" s="18" t="str">
        <f t="shared" si="40"/>
        <v/>
      </c>
      <c r="R895" s="15" t="str">
        <f t="shared" si="41"/>
        <v/>
      </c>
      <c r="S895" s="10" t="str">
        <f t="shared" si="42"/>
        <v/>
      </c>
      <c r="T895" s="17" t="str">
        <f t="shared" si="43"/>
        <v/>
      </c>
    </row>
    <row r="896" spans="12:20" x14ac:dyDescent="0.3">
      <c r="L896" s="18"/>
      <c r="M896" s="18" t="str">
        <f t="shared" si="38"/>
        <v/>
      </c>
      <c r="O896" s="18" t="str">
        <f t="shared" si="39"/>
        <v/>
      </c>
      <c r="P896" s="18" t="str">
        <f t="shared" si="40"/>
        <v/>
      </c>
      <c r="R896" s="15" t="str">
        <f t="shared" si="41"/>
        <v/>
      </c>
      <c r="S896" s="10" t="str">
        <f t="shared" si="42"/>
        <v/>
      </c>
      <c r="T896" s="17" t="str">
        <f t="shared" si="43"/>
        <v/>
      </c>
    </row>
    <row r="897" spans="12:20" x14ac:dyDescent="0.3">
      <c r="L897" s="18"/>
      <c r="M897" s="18" t="str">
        <f t="shared" si="38"/>
        <v/>
      </c>
      <c r="O897" s="18" t="str">
        <f t="shared" si="39"/>
        <v/>
      </c>
      <c r="P897" s="18" t="str">
        <f t="shared" si="40"/>
        <v/>
      </c>
      <c r="R897" s="15" t="str">
        <f t="shared" si="41"/>
        <v/>
      </c>
      <c r="S897" s="10" t="str">
        <f t="shared" si="42"/>
        <v/>
      </c>
      <c r="T897" s="17" t="str">
        <f t="shared" si="43"/>
        <v/>
      </c>
    </row>
    <row r="898" spans="12:20" x14ac:dyDescent="0.3">
      <c r="L898" s="18"/>
      <c r="M898" s="18" t="str">
        <f t="shared" si="38"/>
        <v/>
      </c>
      <c r="O898" s="18" t="str">
        <f t="shared" si="39"/>
        <v/>
      </c>
      <c r="P898" s="18" t="str">
        <f t="shared" si="40"/>
        <v/>
      </c>
      <c r="R898" s="15" t="str">
        <f t="shared" si="41"/>
        <v/>
      </c>
      <c r="S898" s="10" t="str">
        <f t="shared" si="42"/>
        <v/>
      </c>
      <c r="T898" s="17" t="str">
        <f t="shared" si="43"/>
        <v/>
      </c>
    </row>
    <row r="899" spans="12:20" x14ac:dyDescent="0.3">
      <c r="L899" s="18"/>
      <c r="M899" s="18" t="str">
        <f t="shared" ref="M899:M962" si="44">IF(B899&lt;&gt;"","fined","")</f>
        <v/>
      </c>
      <c r="O899" s="18" t="str">
        <f t="shared" si="39"/>
        <v/>
      </c>
      <c r="P899" s="18" t="str">
        <f t="shared" si="40"/>
        <v/>
      </c>
      <c r="R899" s="15" t="str">
        <f t="shared" si="41"/>
        <v/>
      </c>
      <c r="S899" s="10" t="str">
        <f t="shared" si="42"/>
        <v/>
      </c>
      <c r="T899" s="17" t="str">
        <f t="shared" si="43"/>
        <v/>
      </c>
    </row>
    <row r="900" spans="12:20" x14ac:dyDescent="0.3">
      <c r="L900" s="18"/>
      <c r="M900" s="18" t="str">
        <f t="shared" si="44"/>
        <v/>
      </c>
      <c r="O900" s="18" t="str">
        <f t="shared" si="39"/>
        <v/>
      </c>
      <c r="P900" s="18" t="str">
        <f t="shared" si="40"/>
        <v/>
      </c>
      <c r="R900" s="15" t="str">
        <f t="shared" si="41"/>
        <v/>
      </c>
      <c r="S900" s="10" t="str">
        <f t="shared" si="42"/>
        <v/>
      </c>
      <c r="T900" s="17" t="str">
        <f t="shared" si="43"/>
        <v/>
      </c>
    </row>
    <row r="901" spans="12:20" x14ac:dyDescent="0.3">
      <c r="L901" s="18"/>
      <c r="M901" s="18" t="str">
        <f t="shared" si="44"/>
        <v/>
      </c>
      <c r="O901" s="18" t="str">
        <f t="shared" si="39"/>
        <v/>
      </c>
      <c r="P901" s="18" t="str">
        <f t="shared" si="40"/>
        <v/>
      </c>
      <c r="R901" s="15" t="str">
        <f t="shared" si="41"/>
        <v/>
      </c>
      <c r="S901" s="10" t="str">
        <f t="shared" si="42"/>
        <v/>
      </c>
      <c r="T901" s="17" t="str">
        <f t="shared" si="43"/>
        <v/>
      </c>
    </row>
    <row r="902" spans="12:20" x14ac:dyDescent="0.3">
      <c r="L902" s="18"/>
      <c r="M902" s="18" t="str">
        <f t="shared" si="44"/>
        <v/>
      </c>
      <c r="O902" s="18" t="str">
        <f t="shared" si="39"/>
        <v/>
      </c>
      <c r="P902" s="18" t="str">
        <f t="shared" si="40"/>
        <v/>
      </c>
      <c r="R902" s="15" t="str">
        <f t="shared" si="41"/>
        <v/>
      </c>
      <c r="S902" s="10" t="str">
        <f t="shared" si="42"/>
        <v/>
      </c>
      <c r="T902" s="17" t="str">
        <f t="shared" si="43"/>
        <v/>
      </c>
    </row>
    <row r="903" spans="12:20" x14ac:dyDescent="0.3">
      <c r="L903" s="18"/>
      <c r="M903" s="18" t="str">
        <f t="shared" si="44"/>
        <v/>
      </c>
      <c r="O903" s="18" t="str">
        <f t="shared" si="39"/>
        <v/>
      </c>
      <c r="P903" s="18" t="str">
        <f t="shared" si="40"/>
        <v/>
      </c>
      <c r="R903" s="15" t="str">
        <f t="shared" si="41"/>
        <v/>
      </c>
      <c r="S903" s="10" t="str">
        <f t="shared" si="42"/>
        <v/>
      </c>
      <c r="T903" s="17" t="str">
        <f t="shared" si="43"/>
        <v/>
      </c>
    </row>
    <row r="904" spans="12:20" x14ac:dyDescent="0.3">
      <c r="L904" s="18"/>
      <c r="M904" s="18" t="str">
        <f t="shared" si="44"/>
        <v/>
      </c>
      <c r="O904" s="18" t="str">
        <f t="shared" si="39"/>
        <v/>
      </c>
      <c r="P904" s="18" t="str">
        <f t="shared" si="40"/>
        <v/>
      </c>
      <c r="R904" s="15" t="str">
        <f t="shared" si="41"/>
        <v/>
      </c>
      <c r="S904" s="10" t="str">
        <f t="shared" si="42"/>
        <v/>
      </c>
      <c r="T904" s="17" t="str">
        <f t="shared" si="43"/>
        <v/>
      </c>
    </row>
    <row r="905" spans="12:20" x14ac:dyDescent="0.3">
      <c r="L905" s="18"/>
      <c r="M905" s="18" t="str">
        <f t="shared" si="44"/>
        <v/>
      </c>
      <c r="O905" s="18" t="str">
        <f t="shared" si="39"/>
        <v/>
      </c>
      <c r="P905" s="18" t="str">
        <f t="shared" si="40"/>
        <v/>
      </c>
      <c r="R905" s="15" t="str">
        <f t="shared" si="41"/>
        <v/>
      </c>
      <c r="S905" s="10" t="str">
        <f t="shared" si="42"/>
        <v/>
      </c>
      <c r="T905" s="17" t="str">
        <f t="shared" si="43"/>
        <v/>
      </c>
    </row>
    <row r="906" spans="12:20" x14ac:dyDescent="0.3">
      <c r="L906" s="18"/>
      <c r="M906" s="18" t="str">
        <f t="shared" si="44"/>
        <v/>
      </c>
      <c r="O906" s="18" t="str">
        <f t="shared" si="39"/>
        <v/>
      </c>
      <c r="P906" s="18" t="str">
        <f t="shared" si="40"/>
        <v/>
      </c>
      <c r="R906" s="15" t="str">
        <f t="shared" si="41"/>
        <v/>
      </c>
      <c r="S906" s="10" t="str">
        <f t="shared" si="42"/>
        <v/>
      </c>
      <c r="T906" s="17" t="str">
        <f t="shared" si="43"/>
        <v/>
      </c>
    </row>
    <row r="907" spans="12:20" x14ac:dyDescent="0.3">
      <c r="L907" s="18"/>
      <c r="M907" s="18" t="str">
        <f t="shared" si="44"/>
        <v/>
      </c>
      <c r="O907" s="18" t="str">
        <f t="shared" ref="O907:O970" si="45">IF(B907&lt;&gt;"","% of each player's match fee","")</f>
        <v/>
      </c>
      <c r="P907" s="18" t="str">
        <f t="shared" si="40"/>
        <v/>
      </c>
      <c r="R907" s="15" t="str">
        <f t="shared" si="41"/>
        <v/>
      </c>
      <c r="S907" s="10" t="str">
        <f t="shared" si="42"/>
        <v/>
      </c>
      <c r="T907" s="17" t="str">
        <f t="shared" si="43"/>
        <v/>
      </c>
    </row>
    <row r="908" spans="12:20" x14ac:dyDescent="0.3">
      <c r="L908" s="18"/>
      <c r="M908" s="18" t="str">
        <f t="shared" si="44"/>
        <v/>
      </c>
      <c r="O908" s="18" t="str">
        <f t="shared" si="45"/>
        <v/>
      </c>
      <c r="P908" s="18" t="str">
        <f t="shared" si="40"/>
        <v/>
      </c>
      <c r="R908" s="15" t="str">
        <f t="shared" si="41"/>
        <v/>
      </c>
      <c r="S908" s="10" t="str">
        <f t="shared" si="42"/>
        <v/>
      </c>
      <c r="T908" s="17" t="str">
        <f t="shared" si="43"/>
        <v/>
      </c>
    </row>
    <row r="909" spans="12:20" x14ac:dyDescent="0.3">
      <c r="L909" s="18"/>
      <c r="M909" s="18" t="str">
        <f t="shared" si="44"/>
        <v/>
      </c>
      <c r="O909" s="18" t="str">
        <f t="shared" si="45"/>
        <v/>
      </c>
      <c r="P909" s="18" t="str">
        <f t="shared" si="40"/>
        <v/>
      </c>
      <c r="R909" s="15" t="str">
        <f t="shared" si="41"/>
        <v/>
      </c>
      <c r="S909" s="10" t="str">
        <f t="shared" si="42"/>
        <v/>
      </c>
      <c r="T909" s="17" t="str">
        <f t="shared" si="43"/>
        <v/>
      </c>
    </row>
    <row r="910" spans="12:20" x14ac:dyDescent="0.3">
      <c r="L910" s="18"/>
      <c r="M910" s="18" t="str">
        <f t="shared" si="44"/>
        <v/>
      </c>
      <c r="O910" s="18" t="str">
        <f t="shared" si="45"/>
        <v/>
      </c>
      <c r="P910" s="18" t="str">
        <f t="shared" si="40"/>
        <v/>
      </c>
      <c r="R910" s="15" t="str">
        <f t="shared" si="41"/>
        <v/>
      </c>
      <c r="S910" s="10" t="str">
        <f t="shared" si="42"/>
        <v/>
      </c>
      <c r="T910" s="17" t="str">
        <f t="shared" si="43"/>
        <v/>
      </c>
    </row>
    <row r="911" spans="12:20" x14ac:dyDescent="0.3">
      <c r="L911" s="18"/>
      <c r="M911" s="18" t="str">
        <f t="shared" si="44"/>
        <v/>
      </c>
      <c r="O911" s="18" t="str">
        <f t="shared" si="45"/>
        <v/>
      </c>
      <c r="P911" s="18" t="str">
        <f t="shared" si="40"/>
        <v/>
      </c>
      <c r="R911" s="15" t="str">
        <f t="shared" si="41"/>
        <v/>
      </c>
      <c r="S911" s="10" t="str">
        <f t="shared" si="42"/>
        <v/>
      </c>
      <c r="T911" s="17" t="str">
        <f t="shared" si="43"/>
        <v/>
      </c>
    </row>
    <row r="912" spans="12:20" x14ac:dyDescent="0.3">
      <c r="L912" s="18"/>
      <c r="M912" s="18" t="str">
        <f t="shared" si="44"/>
        <v/>
      </c>
      <c r="O912" s="18" t="str">
        <f t="shared" si="45"/>
        <v/>
      </c>
      <c r="P912" s="18" t="str">
        <f t="shared" si="40"/>
        <v/>
      </c>
      <c r="R912" s="15" t="str">
        <f t="shared" si="41"/>
        <v/>
      </c>
      <c r="S912" s="10" t="str">
        <f t="shared" si="42"/>
        <v/>
      </c>
      <c r="T912" s="17" t="str">
        <f t="shared" si="43"/>
        <v/>
      </c>
    </row>
    <row r="913" spans="12:20" x14ac:dyDescent="0.3">
      <c r="L913" s="18"/>
      <c r="M913" s="18" t="str">
        <f t="shared" si="44"/>
        <v/>
      </c>
      <c r="O913" s="18" t="str">
        <f t="shared" si="45"/>
        <v/>
      </c>
      <c r="P913" s="18" t="str">
        <f t="shared" si="40"/>
        <v/>
      </c>
      <c r="R913" s="15" t="str">
        <f t="shared" si="41"/>
        <v/>
      </c>
      <c r="S913" s="10" t="str">
        <f t="shared" si="42"/>
        <v/>
      </c>
      <c r="T913" s="17" t="str">
        <f t="shared" si="43"/>
        <v/>
      </c>
    </row>
    <row r="914" spans="12:20" x14ac:dyDescent="0.3">
      <c r="L914" s="18"/>
      <c r="M914" s="18" t="str">
        <f t="shared" si="44"/>
        <v/>
      </c>
      <c r="O914" s="18" t="str">
        <f t="shared" si="45"/>
        <v/>
      </c>
      <c r="P914" s="18" t="str">
        <f t="shared" si="40"/>
        <v/>
      </c>
      <c r="R914" s="15" t="str">
        <f t="shared" si="41"/>
        <v/>
      </c>
      <c r="S914" s="10" t="str">
        <f t="shared" si="42"/>
        <v/>
      </c>
      <c r="T914" s="17" t="str">
        <f t="shared" si="43"/>
        <v/>
      </c>
    </row>
    <row r="915" spans="12:20" x14ac:dyDescent="0.3">
      <c r="L915" s="18"/>
      <c r="M915" s="18" t="str">
        <f t="shared" si="44"/>
        <v/>
      </c>
      <c r="O915" s="18" t="str">
        <f t="shared" si="45"/>
        <v/>
      </c>
      <c r="P915" s="18" t="str">
        <f t="shared" si="40"/>
        <v/>
      </c>
      <c r="R915" s="15" t="str">
        <f t="shared" si="41"/>
        <v/>
      </c>
      <c r="S915" s="10" t="str">
        <f t="shared" si="42"/>
        <v/>
      </c>
      <c r="T915" s="17" t="str">
        <f t="shared" si="43"/>
        <v/>
      </c>
    </row>
    <row r="916" spans="12:20" x14ac:dyDescent="0.3">
      <c r="L916" s="18"/>
      <c r="M916" s="18" t="str">
        <f t="shared" si="44"/>
        <v/>
      </c>
      <c r="O916" s="18" t="str">
        <f t="shared" si="45"/>
        <v/>
      </c>
      <c r="P916" s="18" t="str">
        <f t="shared" si="40"/>
        <v/>
      </c>
      <c r="R916" s="15" t="str">
        <f t="shared" si="41"/>
        <v/>
      </c>
      <c r="S916" s="10" t="str">
        <f t="shared" si="42"/>
        <v/>
      </c>
      <c r="T916" s="17" t="str">
        <f t="shared" si="43"/>
        <v/>
      </c>
    </row>
    <row r="917" spans="12:20" x14ac:dyDescent="0.3">
      <c r="L917" s="18"/>
      <c r="M917" s="18" t="str">
        <f t="shared" si="44"/>
        <v/>
      </c>
      <c r="O917" s="18" t="str">
        <f t="shared" si="45"/>
        <v/>
      </c>
      <c r="P917" s="18" t="str">
        <f t="shared" si="40"/>
        <v/>
      </c>
      <c r="R917" s="15" t="str">
        <f t="shared" si="41"/>
        <v/>
      </c>
      <c r="S917" s="10" t="str">
        <f t="shared" si="42"/>
        <v/>
      </c>
      <c r="T917" s="17" t="str">
        <f t="shared" si="43"/>
        <v/>
      </c>
    </row>
    <row r="918" spans="12:20" x14ac:dyDescent="0.3">
      <c r="L918" s="18"/>
      <c r="M918" s="18" t="str">
        <f t="shared" si="44"/>
        <v/>
      </c>
      <c r="O918" s="18" t="str">
        <f t="shared" si="45"/>
        <v/>
      </c>
      <c r="P918" s="18" t="str">
        <f t="shared" si="40"/>
        <v/>
      </c>
      <c r="R918" s="15" t="str">
        <f t="shared" si="41"/>
        <v/>
      </c>
      <c r="S918" s="10" t="str">
        <f t="shared" si="42"/>
        <v/>
      </c>
      <c r="T918" s="17" t="str">
        <f t="shared" si="43"/>
        <v/>
      </c>
    </row>
    <row r="919" spans="12:20" x14ac:dyDescent="0.3">
      <c r="L919" s="18"/>
      <c r="M919" s="18" t="str">
        <f t="shared" si="44"/>
        <v/>
      </c>
      <c r="O919" s="18" t="str">
        <f t="shared" si="45"/>
        <v/>
      </c>
      <c r="P919" s="18" t="str">
        <f t="shared" si="40"/>
        <v/>
      </c>
      <c r="R919" s="15" t="str">
        <f t="shared" si="41"/>
        <v/>
      </c>
      <c r="S919" s="10" t="str">
        <f t="shared" si="42"/>
        <v/>
      </c>
      <c r="T919" s="17" t="str">
        <f t="shared" si="43"/>
        <v/>
      </c>
    </row>
    <row r="920" spans="12:20" x14ac:dyDescent="0.3">
      <c r="L920" s="18"/>
      <c r="M920" s="18" t="str">
        <f t="shared" si="44"/>
        <v/>
      </c>
      <c r="O920" s="18" t="str">
        <f t="shared" si="45"/>
        <v/>
      </c>
      <c r="P920" s="18" t="str">
        <f t="shared" si="40"/>
        <v/>
      </c>
      <c r="R920" s="15" t="str">
        <f t="shared" si="41"/>
        <v/>
      </c>
      <c r="S920" s="10" t="str">
        <f t="shared" si="42"/>
        <v/>
      </c>
      <c r="T920" s="17" t="str">
        <f t="shared" si="43"/>
        <v/>
      </c>
    </row>
    <row r="921" spans="12:20" x14ac:dyDescent="0.3">
      <c r="L921" s="18"/>
      <c r="M921" s="18" t="str">
        <f t="shared" si="44"/>
        <v/>
      </c>
      <c r="O921" s="18" t="str">
        <f t="shared" si="45"/>
        <v/>
      </c>
      <c r="P921" s="18" t="str">
        <f t="shared" si="40"/>
        <v/>
      </c>
      <c r="R921" s="15" t="str">
        <f t="shared" si="41"/>
        <v/>
      </c>
      <c r="S921" s="10" t="str">
        <f t="shared" si="42"/>
        <v/>
      </c>
      <c r="T921" s="17" t="str">
        <f t="shared" si="43"/>
        <v/>
      </c>
    </row>
    <row r="922" spans="12:20" x14ac:dyDescent="0.3">
      <c r="L922" s="18"/>
      <c r="M922" s="18" t="str">
        <f t="shared" si="44"/>
        <v/>
      </c>
      <c r="O922" s="18" t="str">
        <f t="shared" si="45"/>
        <v/>
      </c>
      <c r="P922" s="18" t="str">
        <f t="shared" si="40"/>
        <v/>
      </c>
      <c r="R922" s="15" t="str">
        <f t="shared" si="41"/>
        <v/>
      </c>
      <c r="S922" s="10" t="str">
        <f t="shared" si="42"/>
        <v/>
      </c>
      <c r="T922" s="17" t="str">
        <f t="shared" si="43"/>
        <v/>
      </c>
    </row>
    <row r="923" spans="12:20" x14ac:dyDescent="0.3">
      <c r="L923" s="18"/>
      <c r="M923" s="18" t="str">
        <f t="shared" si="44"/>
        <v/>
      </c>
      <c r="O923" s="18" t="str">
        <f t="shared" si="45"/>
        <v/>
      </c>
      <c r="P923" s="18" t="str">
        <f t="shared" si="40"/>
        <v/>
      </c>
      <c r="R923" s="15" t="str">
        <f t="shared" si="41"/>
        <v/>
      </c>
      <c r="S923" s="10" t="str">
        <f t="shared" si="42"/>
        <v/>
      </c>
      <c r="T923" s="17" t="str">
        <f t="shared" si="43"/>
        <v/>
      </c>
    </row>
    <row r="924" spans="12:20" x14ac:dyDescent="0.3">
      <c r="L924" s="18"/>
      <c r="M924" s="18" t="str">
        <f t="shared" si="44"/>
        <v/>
      </c>
      <c r="O924" s="18" t="str">
        <f t="shared" si="45"/>
        <v/>
      </c>
      <c r="P924" s="18" t="str">
        <f t="shared" si="40"/>
        <v/>
      </c>
      <c r="R924" s="15" t="str">
        <f t="shared" si="41"/>
        <v/>
      </c>
      <c r="S924" s="10" t="str">
        <f t="shared" si="42"/>
        <v/>
      </c>
      <c r="T924" s="17" t="str">
        <f t="shared" si="43"/>
        <v/>
      </c>
    </row>
    <row r="925" spans="12:20" x14ac:dyDescent="0.3">
      <c r="L925" s="18"/>
      <c r="M925" s="18" t="str">
        <f t="shared" si="44"/>
        <v/>
      </c>
      <c r="O925" s="18" t="str">
        <f t="shared" si="45"/>
        <v/>
      </c>
      <c r="P925" s="18" t="str">
        <f t="shared" ref="P925:P988" si="46">IF(B925&lt;&gt;"","PLUS","")</f>
        <v/>
      </c>
      <c r="R925" s="15" t="str">
        <f t="shared" ref="R925:R988" si="47">IF(B925&lt;&gt;"","is to be fined","")</f>
        <v/>
      </c>
      <c r="S925" s="10" t="str">
        <f t="shared" ref="S925:S988" si="48">IF(N925&lt;&gt;0,N925*2,"")</f>
        <v/>
      </c>
      <c r="T925" s="17" t="str">
        <f t="shared" ref="T925:T988" si="49">IF(B925&lt;&gt;"","% of his match fee","")</f>
        <v/>
      </c>
    </row>
    <row r="926" spans="12:20" x14ac:dyDescent="0.3">
      <c r="L926" s="18"/>
      <c r="M926" s="18" t="str">
        <f t="shared" si="44"/>
        <v/>
      </c>
      <c r="O926" s="18" t="str">
        <f t="shared" si="45"/>
        <v/>
      </c>
      <c r="P926" s="18" t="str">
        <f t="shared" si="46"/>
        <v/>
      </c>
      <c r="R926" s="15" t="str">
        <f t="shared" si="47"/>
        <v/>
      </c>
      <c r="S926" s="10" t="str">
        <f t="shared" si="48"/>
        <v/>
      </c>
      <c r="T926" s="17" t="str">
        <f t="shared" si="49"/>
        <v/>
      </c>
    </row>
    <row r="927" spans="12:20" x14ac:dyDescent="0.3">
      <c r="L927" s="18"/>
      <c r="M927" s="18" t="str">
        <f t="shared" si="44"/>
        <v/>
      </c>
      <c r="O927" s="18" t="str">
        <f t="shared" si="45"/>
        <v/>
      </c>
      <c r="P927" s="18" t="str">
        <f t="shared" si="46"/>
        <v/>
      </c>
      <c r="R927" s="15" t="str">
        <f t="shared" si="47"/>
        <v/>
      </c>
      <c r="S927" s="10" t="str">
        <f t="shared" si="48"/>
        <v/>
      </c>
      <c r="T927" s="17" t="str">
        <f t="shared" si="49"/>
        <v/>
      </c>
    </row>
    <row r="928" spans="12:20" x14ac:dyDescent="0.3">
      <c r="L928" s="18"/>
      <c r="M928" s="18" t="str">
        <f t="shared" si="44"/>
        <v/>
      </c>
      <c r="O928" s="18" t="str">
        <f t="shared" si="45"/>
        <v/>
      </c>
      <c r="P928" s="18" t="str">
        <f t="shared" si="46"/>
        <v/>
      </c>
      <c r="R928" s="15" t="str">
        <f t="shared" si="47"/>
        <v/>
      </c>
      <c r="S928" s="10" t="str">
        <f t="shared" si="48"/>
        <v/>
      </c>
      <c r="T928" s="17" t="str">
        <f t="shared" si="49"/>
        <v/>
      </c>
    </row>
    <row r="929" spans="12:20" x14ac:dyDescent="0.3">
      <c r="L929" s="18"/>
      <c r="M929" s="18" t="str">
        <f t="shared" si="44"/>
        <v/>
      </c>
      <c r="O929" s="18" t="str">
        <f t="shared" si="45"/>
        <v/>
      </c>
      <c r="P929" s="18" t="str">
        <f t="shared" si="46"/>
        <v/>
      </c>
      <c r="R929" s="15" t="str">
        <f t="shared" si="47"/>
        <v/>
      </c>
      <c r="S929" s="10" t="str">
        <f t="shared" si="48"/>
        <v/>
      </c>
      <c r="T929" s="17" t="str">
        <f t="shared" si="49"/>
        <v/>
      </c>
    </row>
    <row r="930" spans="12:20" x14ac:dyDescent="0.3">
      <c r="L930" s="18"/>
      <c r="M930" s="18" t="str">
        <f t="shared" si="44"/>
        <v/>
      </c>
      <c r="O930" s="18" t="str">
        <f t="shared" si="45"/>
        <v/>
      </c>
      <c r="P930" s="18" t="str">
        <f t="shared" si="46"/>
        <v/>
      </c>
      <c r="R930" s="15" t="str">
        <f t="shared" si="47"/>
        <v/>
      </c>
      <c r="S930" s="10" t="str">
        <f t="shared" si="48"/>
        <v/>
      </c>
      <c r="T930" s="17" t="str">
        <f t="shared" si="49"/>
        <v/>
      </c>
    </row>
    <row r="931" spans="12:20" x14ac:dyDescent="0.3">
      <c r="L931" s="18"/>
      <c r="M931" s="18" t="str">
        <f t="shared" si="44"/>
        <v/>
      </c>
      <c r="O931" s="18" t="str">
        <f t="shared" si="45"/>
        <v/>
      </c>
      <c r="P931" s="18" t="str">
        <f t="shared" si="46"/>
        <v/>
      </c>
      <c r="R931" s="15" t="str">
        <f t="shared" si="47"/>
        <v/>
      </c>
      <c r="S931" s="10" t="str">
        <f t="shared" si="48"/>
        <v/>
      </c>
      <c r="T931" s="17" t="str">
        <f t="shared" si="49"/>
        <v/>
      </c>
    </row>
    <row r="932" spans="12:20" x14ac:dyDescent="0.3">
      <c r="L932" s="18"/>
      <c r="M932" s="18" t="str">
        <f t="shared" si="44"/>
        <v/>
      </c>
      <c r="O932" s="18" t="str">
        <f t="shared" si="45"/>
        <v/>
      </c>
      <c r="P932" s="18" t="str">
        <f t="shared" si="46"/>
        <v/>
      </c>
      <c r="R932" s="15" t="str">
        <f t="shared" si="47"/>
        <v/>
      </c>
      <c r="S932" s="10" t="str">
        <f t="shared" si="48"/>
        <v/>
      </c>
      <c r="T932" s="17" t="str">
        <f t="shared" si="49"/>
        <v/>
      </c>
    </row>
    <row r="933" spans="12:20" x14ac:dyDescent="0.3">
      <c r="L933" s="18"/>
      <c r="M933" s="18" t="str">
        <f t="shared" si="44"/>
        <v/>
      </c>
      <c r="O933" s="18" t="str">
        <f t="shared" si="45"/>
        <v/>
      </c>
      <c r="P933" s="18" t="str">
        <f t="shared" si="46"/>
        <v/>
      </c>
      <c r="R933" s="15" t="str">
        <f t="shared" si="47"/>
        <v/>
      </c>
      <c r="S933" s="10" t="str">
        <f t="shared" si="48"/>
        <v/>
      </c>
      <c r="T933" s="17" t="str">
        <f t="shared" si="49"/>
        <v/>
      </c>
    </row>
    <row r="934" spans="12:20" x14ac:dyDescent="0.3">
      <c r="L934" s="18"/>
      <c r="M934" s="18" t="str">
        <f t="shared" si="44"/>
        <v/>
      </c>
      <c r="O934" s="18" t="str">
        <f t="shared" si="45"/>
        <v/>
      </c>
      <c r="P934" s="18" t="str">
        <f t="shared" si="46"/>
        <v/>
      </c>
      <c r="R934" s="15" t="str">
        <f t="shared" si="47"/>
        <v/>
      </c>
      <c r="S934" s="10" t="str">
        <f t="shared" si="48"/>
        <v/>
      </c>
      <c r="T934" s="17" t="str">
        <f t="shared" si="49"/>
        <v/>
      </c>
    </row>
    <row r="935" spans="12:20" x14ac:dyDescent="0.3">
      <c r="L935" s="18"/>
      <c r="M935" s="18" t="str">
        <f t="shared" si="44"/>
        <v/>
      </c>
      <c r="O935" s="18" t="str">
        <f t="shared" si="45"/>
        <v/>
      </c>
      <c r="P935" s="18" t="str">
        <f t="shared" si="46"/>
        <v/>
      </c>
      <c r="R935" s="15" t="str">
        <f t="shared" si="47"/>
        <v/>
      </c>
      <c r="S935" s="10" t="str">
        <f t="shared" si="48"/>
        <v/>
      </c>
      <c r="T935" s="17" t="str">
        <f t="shared" si="49"/>
        <v/>
      </c>
    </row>
    <row r="936" spans="12:20" x14ac:dyDescent="0.3">
      <c r="L936" s="18"/>
      <c r="M936" s="18" t="str">
        <f t="shared" si="44"/>
        <v/>
      </c>
      <c r="O936" s="18" t="str">
        <f t="shared" si="45"/>
        <v/>
      </c>
      <c r="P936" s="18" t="str">
        <f t="shared" si="46"/>
        <v/>
      </c>
      <c r="R936" s="15" t="str">
        <f t="shared" si="47"/>
        <v/>
      </c>
      <c r="S936" s="10" t="str">
        <f t="shared" si="48"/>
        <v/>
      </c>
      <c r="T936" s="17" t="str">
        <f t="shared" si="49"/>
        <v/>
      </c>
    </row>
    <row r="937" spans="12:20" x14ac:dyDescent="0.3">
      <c r="L937" s="18"/>
      <c r="M937" s="18" t="str">
        <f t="shared" si="44"/>
        <v/>
      </c>
      <c r="O937" s="18" t="str">
        <f t="shared" si="45"/>
        <v/>
      </c>
      <c r="P937" s="18" t="str">
        <f t="shared" si="46"/>
        <v/>
      </c>
      <c r="R937" s="15" t="str">
        <f t="shared" si="47"/>
        <v/>
      </c>
      <c r="S937" s="10" t="str">
        <f t="shared" si="48"/>
        <v/>
      </c>
      <c r="T937" s="17" t="str">
        <f t="shared" si="49"/>
        <v/>
      </c>
    </row>
    <row r="938" spans="12:20" x14ac:dyDescent="0.3">
      <c r="L938" s="18"/>
      <c r="M938" s="18" t="str">
        <f t="shared" si="44"/>
        <v/>
      </c>
      <c r="O938" s="18" t="str">
        <f t="shared" si="45"/>
        <v/>
      </c>
      <c r="P938" s="18" t="str">
        <f t="shared" si="46"/>
        <v/>
      </c>
      <c r="R938" s="15" t="str">
        <f t="shared" si="47"/>
        <v/>
      </c>
      <c r="S938" s="10" t="str">
        <f t="shared" si="48"/>
        <v/>
      </c>
      <c r="T938" s="17" t="str">
        <f t="shared" si="49"/>
        <v/>
      </c>
    </row>
    <row r="939" spans="12:20" x14ac:dyDescent="0.3">
      <c r="L939" s="18"/>
      <c r="M939" s="18" t="str">
        <f t="shared" si="44"/>
        <v/>
      </c>
      <c r="O939" s="18" t="str">
        <f t="shared" si="45"/>
        <v/>
      </c>
      <c r="P939" s="18" t="str">
        <f t="shared" si="46"/>
        <v/>
      </c>
      <c r="R939" s="15" t="str">
        <f t="shared" si="47"/>
        <v/>
      </c>
      <c r="S939" s="10" t="str">
        <f t="shared" si="48"/>
        <v/>
      </c>
      <c r="T939" s="17" t="str">
        <f t="shared" si="49"/>
        <v/>
      </c>
    </row>
    <row r="940" spans="12:20" x14ac:dyDescent="0.3">
      <c r="L940" s="18"/>
      <c r="M940" s="18" t="str">
        <f t="shared" si="44"/>
        <v/>
      </c>
      <c r="O940" s="18" t="str">
        <f t="shared" si="45"/>
        <v/>
      </c>
      <c r="P940" s="18" t="str">
        <f t="shared" si="46"/>
        <v/>
      </c>
      <c r="R940" s="15" t="str">
        <f t="shared" si="47"/>
        <v/>
      </c>
      <c r="S940" s="10" t="str">
        <f t="shared" si="48"/>
        <v/>
      </c>
      <c r="T940" s="17" t="str">
        <f t="shared" si="49"/>
        <v/>
      </c>
    </row>
    <row r="941" spans="12:20" x14ac:dyDescent="0.3">
      <c r="L941" s="18"/>
      <c r="M941" s="18" t="str">
        <f t="shared" si="44"/>
        <v/>
      </c>
      <c r="O941" s="18" t="str">
        <f t="shared" si="45"/>
        <v/>
      </c>
      <c r="P941" s="18" t="str">
        <f t="shared" si="46"/>
        <v/>
      </c>
      <c r="R941" s="15" t="str">
        <f t="shared" si="47"/>
        <v/>
      </c>
      <c r="S941" s="10" t="str">
        <f t="shared" si="48"/>
        <v/>
      </c>
      <c r="T941" s="17" t="str">
        <f t="shared" si="49"/>
        <v/>
      </c>
    </row>
    <row r="942" spans="12:20" x14ac:dyDescent="0.3">
      <c r="L942" s="18"/>
      <c r="M942" s="18" t="str">
        <f t="shared" si="44"/>
        <v/>
      </c>
      <c r="O942" s="18" t="str">
        <f t="shared" si="45"/>
        <v/>
      </c>
      <c r="P942" s="18" t="str">
        <f t="shared" si="46"/>
        <v/>
      </c>
      <c r="R942" s="15" t="str">
        <f t="shared" si="47"/>
        <v/>
      </c>
      <c r="S942" s="10" t="str">
        <f t="shared" si="48"/>
        <v/>
      </c>
      <c r="T942" s="17" t="str">
        <f t="shared" si="49"/>
        <v/>
      </c>
    </row>
    <row r="943" spans="12:20" x14ac:dyDescent="0.3">
      <c r="L943" s="18"/>
      <c r="M943" s="18" t="str">
        <f t="shared" si="44"/>
        <v/>
      </c>
      <c r="O943" s="18" t="str">
        <f t="shared" si="45"/>
        <v/>
      </c>
      <c r="P943" s="18" t="str">
        <f t="shared" si="46"/>
        <v/>
      </c>
      <c r="R943" s="15" t="str">
        <f t="shared" si="47"/>
        <v/>
      </c>
      <c r="S943" s="10" t="str">
        <f t="shared" si="48"/>
        <v/>
      </c>
      <c r="T943" s="17" t="str">
        <f t="shared" si="49"/>
        <v/>
      </c>
    </row>
    <row r="944" spans="12:20" x14ac:dyDescent="0.3">
      <c r="L944" s="18"/>
      <c r="M944" s="18" t="str">
        <f t="shared" si="44"/>
        <v/>
      </c>
      <c r="O944" s="18" t="str">
        <f t="shared" si="45"/>
        <v/>
      </c>
      <c r="P944" s="18" t="str">
        <f t="shared" si="46"/>
        <v/>
      </c>
      <c r="R944" s="15" t="str">
        <f t="shared" si="47"/>
        <v/>
      </c>
      <c r="S944" s="10" t="str">
        <f t="shared" si="48"/>
        <v/>
      </c>
      <c r="T944" s="17" t="str">
        <f t="shared" si="49"/>
        <v/>
      </c>
    </row>
    <row r="945" spans="12:20" x14ac:dyDescent="0.3">
      <c r="L945" s="18"/>
      <c r="M945" s="18" t="str">
        <f t="shared" si="44"/>
        <v/>
      </c>
      <c r="O945" s="18" t="str">
        <f t="shared" si="45"/>
        <v/>
      </c>
      <c r="P945" s="18" t="str">
        <f t="shared" si="46"/>
        <v/>
      </c>
      <c r="R945" s="15" t="str">
        <f t="shared" si="47"/>
        <v/>
      </c>
      <c r="S945" s="10" t="str">
        <f t="shared" si="48"/>
        <v/>
      </c>
      <c r="T945" s="17" t="str">
        <f t="shared" si="49"/>
        <v/>
      </c>
    </row>
    <row r="946" spans="12:20" x14ac:dyDescent="0.3">
      <c r="L946" s="18"/>
      <c r="M946" s="18" t="str">
        <f t="shared" si="44"/>
        <v/>
      </c>
      <c r="O946" s="18" t="str">
        <f t="shared" si="45"/>
        <v/>
      </c>
      <c r="P946" s="18" t="str">
        <f t="shared" si="46"/>
        <v/>
      </c>
      <c r="R946" s="15" t="str">
        <f t="shared" si="47"/>
        <v/>
      </c>
      <c r="S946" s="10" t="str">
        <f t="shared" si="48"/>
        <v/>
      </c>
      <c r="T946" s="17" t="str">
        <f t="shared" si="49"/>
        <v/>
      </c>
    </row>
    <row r="947" spans="12:20" x14ac:dyDescent="0.3">
      <c r="L947" s="18"/>
      <c r="M947" s="18" t="str">
        <f t="shared" si="44"/>
        <v/>
      </c>
      <c r="O947" s="18" t="str">
        <f t="shared" si="45"/>
        <v/>
      </c>
      <c r="P947" s="18" t="str">
        <f t="shared" si="46"/>
        <v/>
      </c>
      <c r="R947" s="15" t="str">
        <f t="shared" si="47"/>
        <v/>
      </c>
      <c r="S947" s="10" t="str">
        <f t="shared" si="48"/>
        <v/>
      </c>
      <c r="T947" s="17" t="str">
        <f t="shared" si="49"/>
        <v/>
      </c>
    </row>
    <row r="948" spans="12:20" x14ac:dyDescent="0.3">
      <c r="L948" s="18"/>
      <c r="M948" s="18" t="str">
        <f t="shared" si="44"/>
        <v/>
      </c>
      <c r="O948" s="18" t="str">
        <f t="shared" si="45"/>
        <v/>
      </c>
      <c r="P948" s="18" t="str">
        <f t="shared" si="46"/>
        <v/>
      </c>
      <c r="R948" s="15" t="str">
        <f t="shared" si="47"/>
        <v/>
      </c>
      <c r="S948" s="10" t="str">
        <f t="shared" si="48"/>
        <v/>
      </c>
      <c r="T948" s="17" t="str">
        <f t="shared" si="49"/>
        <v/>
      </c>
    </row>
    <row r="949" spans="12:20" x14ac:dyDescent="0.3">
      <c r="L949" s="18"/>
      <c r="M949" s="18" t="str">
        <f t="shared" si="44"/>
        <v/>
      </c>
      <c r="O949" s="18" t="str">
        <f t="shared" si="45"/>
        <v/>
      </c>
      <c r="P949" s="18" t="str">
        <f t="shared" si="46"/>
        <v/>
      </c>
      <c r="R949" s="15" t="str">
        <f t="shared" si="47"/>
        <v/>
      </c>
      <c r="S949" s="10" t="str">
        <f t="shared" si="48"/>
        <v/>
      </c>
      <c r="T949" s="17" t="str">
        <f t="shared" si="49"/>
        <v/>
      </c>
    </row>
    <row r="950" spans="12:20" x14ac:dyDescent="0.3">
      <c r="L950" s="18"/>
      <c r="M950" s="18" t="str">
        <f t="shared" si="44"/>
        <v/>
      </c>
      <c r="O950" s="18" t="str">
        <f t="shared" si="45"/>
        <v/>
      </c>
      <c r="P950" s="18" t="str">
        <f t="shared" si="46"/>
        <v/>
      </c>
      <c r="R950" s="15" t="str">
        <f t="shared" si="47"/>
        <v/>
      </c>
      <c r="S950" s="10" t="str">
        <f t="shared" si="48"/>
        <v/>
      </c>
      <c r="T950" s="17" t="str">
        <f t="shared" si="49"/>
        <v/>
      </c>
    </row>
    <row r="951" spans="12:20" x14ac:dyDescent="0.3">
      <c r="L951" s="18"/>
      <c r="M951" s="18" t="str">
        <f t="shared" si="44"/>
        <v/>
      </c>
      <c r="O951" s="18" t="str">
        <f t="shared" si="45"/>
        <v/>
      </c>
      <c r="P951" s="18" t="str">
        <f t="shared" si="46"/>
        <v/>
      </c>
      <c r="R951" s="15" t="str">
        <f t="shared" si="47"/>
        <v/>
      </c>
      <c r="S951" s="10" t="str">
        <f t="shared" si="48"/>
        <v/>
      </c>
      <c r="T951" s="17" t="str">
        <f t="shared" si="49"/>
        <v/>
      </c>
    </row>
    <row r="952" spans="12:20" x14ac:dyDescent="0.3">
      <c r="L952" s="18"/>
      <c r="M952" s="18" t="str">
        <f t="shared" si="44"/>
        <v/>
      </c>
      <c r="O952" s="18" t="str">
        <f t="shared" si="45"/>
        <v/>
      </c>
      <c r="P952" s="18" t="str">
        <f t="shared" si="46"/>
        <v/>
      </c>
      <c r="R952" s="15" t="str">
        <f t="shared" si="47"/>
        <v/>
      </c>
      <c r="S952" s="10" t="str">
        <f t="shared" si="48"/>
        <v/>
      </c>
      <c r="T952" s="17" t="str">
        <f t="shared" si="49"/>
        <v/>
      </c>
    </row>
    <row r="953" spans="12:20" x14ac:dyDescent="0.3">
      <c r="L953" s="18"/>
      <c r="M953" s="18" t="str">
        <f t="shared" si="44"/>
        <v/>
      </c>
      <c r="O953" s="18" t="str">
        <f t="shared" si="45"/>
        <v/>
      </c>
      <c r="P953" s="18" t="str">
        <f t="shared" si="46"/>
        <v/>
      </c>
      <c r="R953" s="15" t="str">
        <f t="shared" si="47"/>
        <v/>
      </c>
      <c r="S953" s="10" t="str">
        <f t="shared" si="48"/>
        <v/>
      </c>
      <c r="T953" s="17" t="str">
        <f t="shared" si="49"/>
        <v/>
      </c>
    </row>
    <row r="954" spans="12:20" x14ac:dyDescent="0.3">
      <c r="L954" s="18"/>
      <c r="M954" s="18" t="str">
        <f t="shared" si="44"/>
        <v/>
      </c>
      <c r="O954" s="18" t="str">
        <f t="shared" si="45"/>
        <v/>
      </c>
      <c r="P954" s="18" t="str">
        <f t="shared" si="46"/>
        <v/>
      </c>
      <c r="R954" s="15" t="str">
        <f t="shared" si="47"/>
        <v/>
      </c>
      <c r="S954" s="10" t="str">
        <f t="shared" si="48"/>
        <v/>
      </c>
      <c r="T954" s="17" t="str">
        <f t="shared" si="49"/>
        <v/>
      </c>
    </row>
    <row r="955" spans="12:20" x14ac:dyDescent="0.3">
      <c r="L955" s="18"/>
      <c r="M955" s="18" t="str">
        <f t="shared" si="44"/>
        <v/>
      </c>
      <c r="O955" s="18" t="str">
        <f t="shared" si="45"/>
        <v/>
      </c>
      <c r="P955" s="18" t="str">
        <f t="shared" si="46"/>
        <v/>
      </c>
      <c r="R955" s="15" t="str">
        <f t="shared" si="47"/>
        <v/>
      </c>
      <c r="S955" s="10" t="str">
        <f t="shared" si="48"/>
        <v/>
      </c>
      <c r="T955" s="17" t="str">
        <f t="shared" si="49"/>
        <v/>
      </c>
    </row>
    <row r="956" spans="12:20" x14ac:dyDescent="0.3">
      <c r="L956" s="18"/>
      <c r="M956" s="18" t="str">
        <f t="shared" si="44"/>
        <v/>
      </c>
      <c r="O956" s="18" t="str">
        <f t="shared" si="45"/>
        <v/>
      </c>
      <c r="P956" s="18" t="str">
        <f t="shared" si="46"/>
        <v/>
      </c>
      <c r="R956" s="15" t="str">
        <f t="shared" si="47"/>
        <v/>
      </c>
      <c r="S956" s="10" t="str">
        <f t="shared" si="48"/>
        <v/>
      </c>
      <c r="T956" s="17" t="str">
        <f t="shared" si="49"/>
        <v/>
      </c>
    </row>
    <row r="957" spans="12:20" x14ac:dyDescent="0.3">
      <c r="L957" s="18"/>
      <c r="M957" s="18" t="str">
        <f t="shared" si="44"/>
        <v/>
      </c>
      <c r="O957" s="18" t="str">
        <f t="shared" si="45"/>
        <v/>
      </c>
      <c r="P957" s="18" t="str">
        <f t="shared" si="46"/>
        <v/>
      </c>
      <c r="R957" s="15" t="str">
        <f t="shared" si="47"/>
        <v/>
      </c>
      <c r="S957" s="10" t="str">
        <f t="shared" si="48"/>
        <v/>
      </c>
      <c r="T957" s="17" t="str">
        <f t="shared" si="49"/>
        <v/>
      </c>
    </row>
    <row r="958" spans="12:20" x14ac:dyDescent="0.3">
      <c r="L958" s="18"/>
      <c r="M958" s="18" t="str">
        <f t="shared" si="44"/>
        <v/>
      </c>
      <c r="O958" s="18" t="str">
        <f t="shared" si="45"/>
        <v/>
      </c>
      <c r="P958" s="18" t="str">
        <f t="shared" si="46"/>
        <v/>
      </c>
      <c r="R958" s="15" t="str">
        <f t="shared" si="47"/>
        <v/>
      </c>
      <c r="S958" s="10" t="str">
        <f t="shared" si="48"/>
        <v/>
      </c>
      <c r="T958" s="17" t="str">
        <f t="shared" si="49"/>
        <v/>
      </c>
    </row>
    <row r="959" spans="12:20" x14ac:dyDescent="0.3">
      <c r="L959" s="18"/>
      <c r="M959" s="18" t="str">
        <f t="shared" si="44"/>
        <v/>
      </c>
      <c r="O959" s="18" t="str">
        <f t="shared" si="45"/>
        <v/>
      </c>
      <c r="P959" s="18" t="str">
        <f t="shared" si="46"/>
        <v/>
      </c>
      <c r="R959" s="15" t="str">
        <f t="shared" si="47"/>
        <v/>
      </c>
      <c r="S959" s="10" t="str">
        <f t="shared" si="48"/>
        <v/>
      </c>
      <c r="T959" s="17" t="str">
        <f t="shared" si="49"/>
        <v/>
      </c>
    </row>
    <row r="960" spans="12:20" x14ac:dyDescent="0.3">
      <c r="L960" s="18"/>
      <c r="M960" s="18" t="str">
        <f t="shared" si="44"/>
        <v/>
      </c>
      <c r="O960" s="18" t="str">
        <f t="shared" si="45"/>
        <v/>
      </c>
      <c r="P960" s="18" t="str">
        <f t="shared" si="46"/>
        <v/>
      </c>
      <c r="R960" s="15" t="str">
        <f t="shared" si="47"/>
        <v/>
      </c>
      <c r="S960" s="10" t="str">
        <f t="shared" si="48"/>
        <v/>
      </c>
      <c r="T960" s="17" t="str">
        <f t="shared" si="49"/>
        <v/>
      </c>
    </row>
    <row r="961" spans="12:20" x14ac:dyDescent="0.3">
      <c r="L961" s="18"/>
      <c r="M961" s="18" t="str">
        <f t="shared" si="44"/>
        <v/>
      </c>
      <c r="O961" s="18" t="str">
        <f t="shared" si="45"/>
        <v/>
      </c>
      <c r="P961" s="18" t="str">
        <f t="shared" si="46"/>
        <v/>
      </c>
      <c r="R961" s="15" t="str">
        <f t="shared" si="47"/>
        <v/>
      </c>
      <c r="S961" s="10" t="str">
        <f t="shared" si="48"/>
        <v/>
      </c>
      <c r="T961" s="17" t="str">
        <f t="shared" si="49"/>
        <v/>
      </c>
    </row>
    <row r="962" spans="12:20" x14ac:dyDescent="0.3">
      <c r="L962" s="18"/>
      <c r="M962" s="18" t="str">
        <f t="shared" si="44"/>
        <v/>
      </c>
      <c r="O962" s="18" t="str">
        <f t="shared" si="45"/>
        <v/>
      </c>
      <c r="P962" s="18" t="str">
        <f t="shared" si="46"/>
        <v/>
      </c>
      <c r="R962" s="15" t="str">
        <f t="shared" si="47"/>
        <v/>
      </c>
      <c r="S962" s="10" t="str">
        <f t="shared" si="48"/>
        <v/>
      </c>
      <c r="T962" s="17" t="str">
        <f t="shared" si="49"/>
        <v/>
      </c>
    </row>
    <row r="963" spans="12:20" x14ac:dyDescent="0.3">
      <c r="L963" s="18"/>
      <c r="M963" s="18" t="str">
        <f t="shared" ref="M963:M992" si="50">IF(B963&lt;&gt;"","fined","")</f>
        <v/>
      </c>
      <c r="O963" s="18" t="str">
        <f t="shared" si="45"/>
        <v/>
      </c>
      <c r="P963" s="18" t="str">
        <f t="shared" si="46"/>
        <v/>
      </c>
      <c r="R963" s="15" t="str">
        <f t="shared" si="47"/>
        <v/>
      </c>
      <c r="S963" s="10" t="str">
        <f t="shared" si="48"/>
        <v/>
      </c>
      <c r="T963" s="17" t="str">
        <f t="shared" si="49"/>
        <v/>
      </c>
    </row>
    <row r="964" spans="12:20" x14ac:dyDescent="0.3">
      <c r="L964" s="18"/>
      <c r="M964" s="18" t="str">
        <f t="shared" si="50"/>
        <v/>
      </c>
      <c r="O964" s="18" t="str">
        <f t="shared" si="45"/>
        <v/>
      </c>
      <c r="P964" s="18" t="str">
        <f t="shared" si="46"/>
        <v/>
      </c>
      <c r="R964" s="15" t="str">
        <f t="shared" si="47"/>
        <v/>
      </c>
      <c r="S964" s="10" t="str">
        <f t="shared" si="48"/>
        <v/>
      </c>
      <c r="T964" s="17" t="str">
        <f t="shared" si="49"/>
        <v/>
      </c>
    </row>
    <row r="965" spans="12:20" x14ac:dyDescent="0.3">
      <c r="L965" s="18"/>
      <c r="M965" s="18" t="str">
        <f t="shared" si="50"/>
        <v/>
      </c>
      <c r="O965" s="18" t="str">
        <f t="shared" si="45"/>
        <v/>
      </c>
      <c r="P965" s="18" t="str">
        <f t="shared" si="46"/>
        <v/>
      </c>
      <c r="R965" s="15" t="str">
        <f t="shared" si="47"/>
        <v/>
      </c>
      <c r="S965" s="10" t="str">
        <f t="shared" si="48"/>
        <v/>
      </c>
      <c r="T965" s="17" t="str">
        <f t="shared" si="49"/>
        <v/>
      </c>
    </row>
    <row r="966" spans="12:20" x14ac:dyDescent="0.3">
      <c r="L966" s="18"/>
      <c r="M966" s="18" t="str">
        <f t="shared" si="50"/>
        <v/>
      </c>
      <c r="O966" s="18" t="str">
        <f t="shared" si="45"/>
        <v/>
      </c>
      <c r="P966" s="18" t="str">
        <f t="shared" si="46"/>
        <v/>
      </c>
      <c r="R966" s="15" t="str">
        <f t="shared" si="47"/>
        <v/>
      </c>
      <c r="S966" s="10" t="str">
        <f t="shared" si="48"/>
        <v/>
      </c>
      <c r="T966" s="17" t="str">
        <f t="shared" si="49"/>
        <v/>
      </c>
    </row>
    <row r="967" spans="12:20" x14ac:dyDescent="0.3">
      <c r="L967" s="18"/>
      <c r="M967" s="18" t="str">
        <f t="shared" si="50"/>
        <v/>
      </c>
      <c r="O967" s="18" t="str">
        <f t="shared" si="45"/>
        <v/>
      </c>
      <c r="P967" s="18" t="str">
        <f t="shared" si="46"/>
        <v/>
      </c>
      <c r="R967" s="15" t="str">
        <f t="shared" si="47"/>
        <v/>
      </c>
      <c r="S967" s="10" t="str">
        <f t="shared" si="48"/>
        <v/>
      </c>
      <c r="T967" s="17" t="str">
        <f t="shared" si="49"/>
        <v/>
      </c>
    </row>
    <row r="968" spans="12:20" x14ac:dyDescent="0.3">
      <c r="L968" s="18"/>
      <c r="M968" s="18" t="str">
        <f t="shared" si="50"/>
        <v/>
      </c>
      <c r="O968" s="18" t="str">
        <f t="shared" si="45"/>
        <v/>
      </c>
      <c r="P968" s="18" t="str">
        <f t="shared" si="46"/>
        <v/>
      </c>
      <c r="R968" s="15" t="str">
        <f t="shared" si="47"/>
        <v/>
      </c>
      <c r="S968" s="10" t="str">
        <f t="shared" si="48"/>
        <v/>
      </c>
      <c r="T968" s="17" t="str">
        <f t="shared" si="49"/>
        <v/>
      </c>
    </row>
    <row r="969" spans="12:20" x14ac:dyDescent="0.3">
      <c r="L969" s="18"/>
      <c r="M969" s="18" t="str">
        <f t="shared" si="50"/>
        <v/>
      </c>
      <c r="O969" s="18" t="str">
        <f t="shared" si="45"/>
        <v/>
      </c>
      <c r="P969" s="18" t="str">
        <f t="shared" si="46"/>
        <v/>
      </c>
      <c r="R969" s="15" t="str">
        <f t="shared" si="47"/>
        <v/>
      </c>
      <c r="S969" s="10" t="str">
        <f t="shared" si="48"/>
        <v/>
      </c>
      <c r="T969" s="17" t="str">
        <f t="shared" si="49"/>
        <v/>
      </c>
    </row>
    <row r="970" spans="12:20" x14ac:dyDescent="0.3">
      <c r="L970" s="18"/>
      <c r="M970" s="18" t="str">
        <f t="shared" si="50"/>
        <v/>
      </c>
      <c r="O970" s="18" t="str">
        <f t="shared" si="45"/>
        <v/>
      </c>
      <c r="P970" s="18" t="str">
        <f t="shared" si="46"/>
        <v/>
      </c>
      <c r="R970" s="15" t="str">
        <f t="shared" si="47"/>
        <v/>
      </c>
      <c r="S970" s="10" t="str">
        <f t="shared" si="48"/>
        <v/>
      </c>
      <c r="T970" s="17" t="str">
        <f t="shared" si="49"/>
        <v/>
      </c>
    </row>
    <row r="971" spans="12:20" x14ac:dyDescent="0.3">
      <c r="L971" s="18"/>
      <c r="M971" s="18" t="str">
        <f t="shared" si="50"/>
        <v/>
      </c>
      <c r="O971" s="18" t="str">
        <f t="shared" ref="O971:O992" si="51">IF(B971&lt;&gt;"","% of each player's match fee","")</f>
        <v/>
      </c>
      <c r="P971" s="18" t="str">
        <f t="shared" si="46"/>
        <v/>
      </c>
      <c r="R971" s="15" t="str">
        <f t="shared" si="47"/>
        <v/>
      </c>
      <c r="S971" s="10" t="str">
        <f t="shared" si="48"/>
        <v/>
      </c>
      <c r="T971" s="17" t="str">
        <f t="shared" si="49"/>
        <v/>
      </c>
    </row>
    <row r="972" spans="12:20" x14ac:dyDescent="0.3">
      <c r="L972" s="18"/>
      <c r="M972" s="18" t="str">
        <f t="shared" si="50"/>
        <v/>
      </c>
      <c r="O972" s="18" t="str">
        <f t="shared" si="51"/>
        <v/>
      </c>
      <c r="P972" s="18" t="str">
        <f t="shared" si="46"/>
        <v/>
      </c>
      <c r="R972" s="15" t="str">
        <f t="shared" si="47"/>
        <v/>
      </c>
      <c r="S972" s="10" t="str">
        <f t="shared" si="48"/>
        <v/>
      </c>
      <c r="T972" s="17" t="str">
        <f t="shared" si="49"/>
        <v/>
      </c>
    </row>
    <row r="973" spans="12:20" x14ac:dyDescent="0.3">
      <c r="L973" s="18"/>
      <c r="M973" s="18" t="str">
        <f t="shared" si="50"/>
        <v/>
      </c>
      <c r="O973" s="18" t="str">
        <f t="shared" si="51"/>
        <v/>
      </c>
      <c r="P973" s="18" t="str">
        <f t="shared" si="46"/>
        <v/>
      </c>
      <c r="R973" s="15" t="str">
        <f t="shared" si="47"/>
        <v/>
      </c>
      <c r="S973" s="10" t="str">
        <f t="shared" si="48"/>
        <v/>
      </c>
      <c r="T973" s="17" t="str">
        <f t="shared" si="49"/>
        <v/>
      </c>
    </row>
    <row r="974" spans="12:20" x14ac:dyDescent="0.3">
      <c r="L974" s="18"/>
      <c r="M974" s="18" t="str">
        <f t="shared" si="50"/>
        <v/>
      </c>
      <c r="O974" s="18" t="str">
        <f t="shared" si="51"/>
        <v/>
      </c>
      <c r="P974" s="18" t="str">
        <f t="shared" si="46"/>
        <v/>
      </c>
      <c r="R974" s="15" t="str">
        <f t="shared" si="47"/>
        <v/>
      </c>
      <c r="S974" s="10" t="str">
        <f t="shared" si="48"/>
        <v/>
      </c>
      <c r="T974" s="17" t="str">
        <f t="shared" si="49"/>
        <v/>
      </c>
    </row>
    <row r="975" spans="12:20" x14ac:dyDescent="0.3">
      <c r="L975" s="18"/>
      <c r="M975" s="18" t="str">
        <f t="shared" si="50"/>
        <v/>
      </c>
      <c r="O975" s="18" t="str">
        <f t="shared" si="51"/>
        <v/>
      </c>
      <c r="P975" s="18" t="str">
        <f t="shared" si="46"/>
        <v/>
      </c>
      <c r="R975" s="15" t="str">
        <f t="shared" si="47"/>
        <v/>
      </c>
      <c r="S975" s="10" t="str">
        <f t="shared" si="48"/>
        <v/>
      </c>
      <c r="T975" s="17" t="str">
        <f t="shared" si="49"/>
        <v/>
      </c>
    </row>
    <row r="976" spans="12:20" x14ac:dyDescent="0.3">
      <c r="L976" s="18"/>
      <c r="M976" s="18" t="str">
        <f t="shared" si="50"/>
        <v/>
      </c>
      <c r="O976" s="18" t="str">
        <f t="shared" si="51"/>
        <v/>
      </c>
      <c r="P976" s="18" t="str">
        <f t="shared" si="46"/>
        <v/>
      </c>
      <c r="R976" s="15" t="str">
        <f t="shared" si="47"/>
        <v/>
      </c>
      <c r="S976" s="10" t="str">
        <f t="shared" si="48"/>
        <v/>
      </c>
      <c r="T976" s="17" t="str">
        <f t="shared" si="49"/>
        <v/>
      </c>
    </row>
    <row r="977" spans="12:20" x14ac:dyDescent="0.3">
      <c r="L977" s="18"/>
      <c r="M977" s="18" t="str">
        <f t="shared" si="50"/>
        <v/>
      </c>
      <c r="O977" s="18" t="str">
        <f t="shared" si="51"/>
        <v/>
      </c>
      <c r="P977" s="18" t="str">
        <f t="shared" si="46"/>
        <v/>
      </c>
      <c r="R977" s="15" t="str">
        <f t="shared" si="47"/>
        <v/>
      </c>
      <c r="S977" s="10" t="str">
        <f t="shared" si="48"/>
        <v/>
      </c>
      <c r="T977" s="17" t="str">
        <f t="shared" si="49"/>
        <v/>
      </c>
    </row>
    <row r="978" spans="12:20" x14ac:dyDescent="0.3">
      <c r="L978" s="18"/>
      <c r="M978" s="18" t="str">
        <f t="shared" si="50"/>
        <v/>
      </c>
      <c r="O978" s="18" t="str">
        <f t="shared" si="51"/>
        <v/>
      </c>
      <c r="P978" s="18" t="str">
        <f t="shared" si="46"/>
        <v/>
      </c>
      <c r="R978" s="15" t="str">
        <f t="shared" si="47"/>
        <v/>
      </c>
      <c r="S978" s="10" t="str">
        <f t="shared" si="48"/>
        <v/>
      </c>
      <c r="T978" s="17" t="str">
        <f t="shared" si="49"/>
        <v/>
      </c>
    </row>
    <row r="979" spans="12:20" x14ac:dyDescent="0.3">
      <c r="L979" s="18"/>
      <c r="M979" s="18" t="str">
        <f t="shared" si="50"/>
        <v/>
      </c>
      <c r="O979" s="18" t="str">
        <f t="shared" si="51"/>
        <v/>
      </c>
      <c r="P979" s="18" t="str">
        <f t="shared" si="46"/>
        <v/>
      </c>
      <c r="R979" s="15" t="str">
        <f t="shared" si="47"/>
        <v/>
      </c>
      <c r="S979" s="10" t="str">
        <f t="shared" si="48"/>
        <v/>
      </c>
      <c r="T979" s="17" t="str">
        <f t="shared" si="49"/>
        <v/>
      </c>
    </row>
    <row r="980" spans="12:20" x14ac:dyDescent="0.3">
      <c r="L980" s="18"/>
      <c r="M980" s="18" t="str">
        <f t="shared" si="50"/>
        <v/>
      </c>
      <c r="O980" s="18" t="str">
        <f t="shared" si="51"/>
        <v/>
      </c>
      <c r="P980" s="18" t="str">
        <f t="shared" si="46"/>
        <v/>
      </c>
      <c r="R980" s="15" t="str">
        <f t="shared" si="47"/>
        <v/>
      </c>
      <c r="S980" s="10" t="str">
        <f t="shared" si="48"/>
        <v/>
      </c>
      <c r="T980" s="17" t="str">
        <f t="shared" si="49"/>
        <v/>
      </c>
    </row>
    <row r="981" spans="12:20" x14ac:dyDescent="0.3">
      <c r="L981" s="18"/>
      <c r="M981" s="18" t="str">
        <f t="shared" si="50"/>
        <v/>
      </c>
      <c r="O981" s="18" t="str">
        <f t="shared" si="51"/>
        <v/>
      </c>
      <c r="P981" s="18" t="str">
        <f t="shared" si="46"/>
        <v/>
      </c>
      <c r="R981" s="15" t="str">
        <f t="shared" si="47"/>
        <v/>
      </c>
      <c r="S981" s="10" t="str">
        <f t="shared" si="48"/>
        <v/>
      </c>
      <c r="T981" s="17" t="str">
        <f t="shared" si="49"/>
        <v/>
      </c>
    </row>
    <row r="982" spans="12:20" x14ac:dyDescent="0.3">
      <c r="L982" s="18"/>
      <c r="M982" s="18" t="str">
        <f t="shared" si="50"/>
        <v/>
      </c>
      <c r="O982" s="18" t="str">
        <f t="shared" si="51"/>
        <v/>
      </c>
      <c r="P982" s="18" t="str">
        <f t="shared" si="46"/>
        <v/>
      </c>
      <c r="R982" s="15" t="str">
        <f t="shared" si="47"/>
        <v/>
      </c>
      <c r="S982" s="10" t="str">
        <f t="shared" si="48"/>
        <v/>
      </c>
      <c r="T982" s="17" t="str">
        <f t="shared" si="49"/>
        <v/>
      </c>
    </row>
    <row r="983" spans="12:20" x14ac:dyDescent="0.3">
      <c r="L983" s="18"/>
      <c r="M983" s="18" t="str">
        <f t="shared" si="50"/>
        <v/>
      </c>
      <c r="O983" s="18" t="str">
        <f t="shared" si="51"/>
        <v/>
      </c>
      <c r="P983" s="18" t="str">
        <f t="shared" si="46"/>
        <v/>
      </c>
      <c r="R983" s="15" t="str">
        <f t="shared" si="47"/>
        <v/>
      </c>
      <c r="S983" s="10" t="str">
        <f t="shared" si="48"/>
        <v/>
      </c>
      <c r="T983" s="17" t="str">
        <f t="shared" si="49"/>
        <v/>
      </c>
    </row>
    <row r="984" spans="12:20" x14ac:dyDescent="0.3">
      <c r="L984" s="18"/>
      <c r="M984" s="18" t="str">
        <f t="shared" si="50"/>
        <v/>
      </c>
      <c r="O984" s="18" t="str">
        <f t="shared" si="51"/>
        <v/>
      </c>
      <c r="P984" s="18" t="str">
        <f t="shared" si="46"/>
        <v/>
      </c>
      <c r="R984" s="15" t="str">
        <f t="shared" si="47"/>
        <v/>
      </c>
      <c r="S984" s="10" t="str">
        <f t="shared" si="48"/>
        <v/>
      </c>
      <c r="T984" s="17" t="str">
        <f t="shared" si="49"/>
        <v/>
      </c>
    </row>
    <row r="985" spans="12:20" x14ac:dyDescent="0.3">
      <c r="L985" s="18"/>
      <c r="M985" s="18" t="str">
        <f t="shared" si="50"/>
        <v/>
      </c>
      <c r="O985" s="18" t="str">
        <f t="shared" si="51"/>
        <v/>
      </c>
      <c r="P985" s="18" t="str">
        <f t="shared" si="46"/>
        <v/>
      </c>
      <c r="R985" s="15" t="str">
        <f t="shared" si="47"/>
        <v/>
      </c>
      <c r="S985" s="10" t="str">
        <f t="shared" si="48"/>
        <v/>
      </c>
      <c r="T985" s="17" t="str">
        <f t="shared" si="49"/>
        <v/>
      </c>
    </row>
    <row r="986" spans="12:20" x14ac:dyDescent="0.3">
      <c r="L986" s="18"/>
      <c r="M986" s="18" t="str">
        <f t="shared" si="50"/>
        <v/>
      </c>
      <c r="O986" s="18" t="str">
        <f t="shared" si="51"/>
        <v/>
      </c>
      <c r="P986" s="18" t="str">
        <f t="shared" si="46"/>
        <v/>
      </c>
      <c r="R986" s="15" t="str">
        <f t="shared" si="47"/>
        <v/>
      </c>
      <c r="S986" s="10" t="str">
        <f t="shared" si="48"/>
        <v/>
      </c>
      <c r="T986" s="17" t="str">
        <f t="shared" si="49"/>
        <v/>
      </c>
    </row>
    <row r="987" spans="12:20" x14ac:dyDescent="0.3">
      <c r="L987" s="18"/>
      <c r="M987" s="18" t="str">
        <f t="shared" si="50"/>
        <v/>
      </c>
      <c r="O987" s="18" t="str">
        <f t="shared" si="51"/>
        <v/>
      </c>
      <c r="P987" s="18" t="str">
        <f t="shared" si="46"/>
        <v/>
      </c>
      <c r="R987" s="15" t="str">
        <f t="shared" si="47"/>
        <v/>
      </c>
      <c r="S987" s="10" t="str">
        <f t="shared" si="48"/>
        <v/>
      </c>
      <c r="T987" s="17" t="str">
        <f t="shared" si="49"/>
        <v/>
      </c>
    </row>
    <row r="988" spans="12:20" x14ac:dyDescent="0.3">
      <c r="L988" s="18"/>
      <c r="M988" s="18" t="str">
        <f t="shared" si="50"/>
        <v/>
      </c>
      <c r="O988" s="18" t="str">
        <f t="shared" si="51"/>
        <v/>
      </c>
      <c r="P988" s="18" t="str">
        <f t="shared" si="46"/>
        <v/>
      </c>
      <c r="R988" s="15" t="str">
        <f t="shared" si="47"/>
        <v/>
      </c>
      <c r="S988" s="10" t="str">
        <f t="shared" si="48"/>
        <v/>
      </c>
      <c r="T988" s="17" t="str">
        <f t="shared" si="49"/>
        <v/>
      </c>
    </row>
    <row r="989" spans="12:20" x14ac:dyDescent="0.3">
      <c r="L989" s="18"/>
      <c r="M989" s="18" t="str">
        <f t="shared" si="50"/>
        <v/>
      </c>
      <c r="O989" s="18" t="str">
        <f t="shared" si="51"/>
        <v/>
      </c>
      <c r="P989" s="18" t="str">
        <f t="shared" ref="P989:P1052" si="52">IF(B989&lt;&gt;"","PLUS","")</f>
        <v/>
      </c>
      <c r="R989" s="15" t="str">
        <f t="shared" ref="R989:R1052" si="53">IF(B989&lt;&gt;"","is to be fined","")</f>
        <v/>
      </c>
      <c r="S989" s="10" t="str">
        <f t="shared" ref="S989:S1052" si="54">IF(N989&lt;&gt;0,N989*2,"")</f>
        <v/>
      </c>
      <c r="T989" s="17" t="str">
        <f t="shared" ref="T989:T1052" si="55">IF(B989&lt;&gt;"","% of his match fee","")</f>
        <v/>
      </c>
    </row>
    <row r="990" spans="12:20" x14ac:dyDescent="0.3">
      <c r="L990" s="18"/>
      <c r="M990" s="18" t="str">
        <f t="shared" si="50"/>
        <v/>
      </c>
      <c r="O990" s="18" t="str">
        <f t="shared" si="51"/>
        <v/>
      </c>
      <c r="P990" s="18" t="str">
        <f t="shared" si="52"/>
        <v/>
      </c>
      <c r="R990" s="15" t="str">
        <f t="shared" si="53"/>
        <v/>
      </c>
      <c r="S990" s="10" t="str">
        <f t="shared" si="54"/>
        <v/>
      </c>
      <c r="T990" s="17" t="str">
        <f t="shared" si="55"/>
        <v/>
      </c>
    </row>
    <row r="991" spans="12:20" x14ac:dyDescent="0.3">
      <c r="L991" s="18"/>
      <c r="M991" s="18" t="str">
        <f t="shared" si="50"/>
        <v/>
      </c>
      <c r="O991" s="18" t="str">
        <f t="shared" si="51"/>
        <v/>
      </c>
      <c r="P991" s="18" t="str">
        <f t="shared" si="52"/>
        <v/>
      </c>
      <c r="R991" s="15" t="str">
        <f t="shared" si="53"/>
        <v/>
      </c>
      <c r="S991" s="10" t="str">
        <f t="shared" si="54"/>
        <v/>
      </c>
      <c r="T991" s="17" t="str">
        <f t="shared" si="55"/>
        <v/>
      </c>
    </row>
    <row r="992" spans="12:20" x14ac:dyDescent="0.3">
      <c r="L992" s="18"/>
      <c r="M992" s="18" t="str">
        <f t="shared" si="50"/>
        <v/>
      </c>
      <c r="O992" s="18" t="str">
        <f t="shared" si="51"/>
        <v/>
      </c>
      <c r="P992" s="18" t="str">
        <f t="shared" si="52"/>
        <v/>
      </c>
      <c r="R992" s="15" t="str">
        <f t="shared" si="53"/>
        <v/>
      </c>
      <c r="S992" s="10" t="str">
        <f t="shared" si="54"/>
        <v/>
      </c>
      <c r="T992" s="17" t="str">
        <f t="shared" si="55"/>
        <v/>
      </c>
    </row>
    <row r="993" spans="15:20" x14ac:dyDescent="0.3">
      <c r="O993" s="18"/>
      <c r="P993" s="18" t="str">
        <f t="shared" si="52"/>
        <v/>
      </c>
      <c r="R993" s="15" t="str">
        <f t="shared" si="53"/>
        <v/>
      </c>
      <c r="S993" s="10" t="str">
        <f t="shared" si="54"/>
        <v/>
      </c>
      <c r="T993" s="17" t="str">
        <f t="shared" si="55"/>
        <v/>
      </c>
    </row>
    <row r="994" spans="15:20" x14ac:dyDescent="0.3">
      <c r="P994" s="18" t="str">
        <f t="shared" si="52"/>
        <v/>
      </c>
      <c r="R994" s="15" t="str">
        <f t="shared" si="53"/>
        <v/>
      </c>
      <c r="S994" s="10" t="str">
        <f t="shared" si="54"/>
        <v/>
      </c>
      <c r="T994" s="17" t="str">
        <f t="shared" si="55"/>
        <v/>
      </c>
    </row>
    <row r="995" spans="15:20" x14ac:dyDescent="0.3">
      <c r="P995" s="18" t="str">
        <f t="shared" si="52"/>
        <v/>
      </c>
      <c r="R995" s="15" t="str">
        <f t="shared" si="53"/>
        <v/>
      </c>
      <c r="S995" s="10" t="str">
        <f t="shared" si="54"/>
        <v/>
      </c>
      <c r="T995" s="17" t="str">
        <f t="shared" si="55"/>
        <v/>
      </c>
    </row>
    <row r="996" spans="15:20" x14ac:dyDescent="0.3">
      <c r="P996" s="18" t="str">
        <f t="shared" si="52"/>
        <v/>
      </c>
      <c r="R996" s="15" t="str">
        <f t="shared" si="53"/>
        <v/>
      </c>
      <c r="S996" s="10" t="str">
        <f t="shared" si="54"/>
        <v/>
      </c>
      <c r="T996" s="17" t="str">
        <f t="shared" si="55"/>
        <v/>
      </c>
    </row>
    <row r="997" spans="15:20" x14ac:dyDescent="0.3">
      <c r="P997" s="18" t="str">
        <f t="shared" si="52"/>
        <v/>
      </c>
      <c r="R997" s="15" t="str">
        <f t="shared" si="53"/>
        <v/>
      </c>
      <c r="S997" s="10" t="str">
        <f t="shared" si="54"/>
        <v/>
      </c>
      <c r="T997" s="17" t="str">
        <f t="shared" si="55"/>
        <v/>
      </c>
    </row>
    <row r="998" spans="15:20" x14ac:dyDescent="0.3">
      <c r="P998" s="18" t="str">
        <f t="shared" si="52"/>
        <v/>
      </c>
      <c r="R998" s="15" t="str">
        <f t="shared" si="53"/>
        <v/>
      </c>
      <c r="S998" s="10" t="str">
        <f t="shared" si="54"/>
        <v/>
      </c>
      <c r="T998" s="17" t="str">
        <f t="shared" si="55"/>
        <v/>
      </c>
    </row>
    <row r="999" spans="15:20" x14ac:dyDescent="0.3">
      <c r="P999" s="18" t="str">
        <f t="shared" si="52"/>
        <v/>
      </c>
      <c r="R999" s="15" t="str">
        <f t="shared" si="53"/>
        <v/>
      </c>
      <c r="S999" s="10" t="str">
        <f t="shared" si="54"/>
        <v/>
      </c>
      <c r="T999" s="17" t="str">
        <f t="shared" si="55"/>
        <v/>
      </c>
    </row>
    <row r="1000" spans="15:20" x14ac:dyDescent="0.3">
      <c r="P1000" s="18" t="str">
        <f t="shared" si="52"/>
        <v/>
      </c>
      <c r="R1000" s="15" t="str">
        <f t="shared" si="53"/>
        <v/>
      </c>
      <c r="S1000" s="10" t="str">
        <f t="shared" si="54"/>
        <v/>
      </c>
      <c r="T1000" s="17" t="str">
        <f t="shared" si="55"/>
        <v/>
      </c>
    </row>
    <row r="1001" spans="15:20" x14ac:dyDescent="0.3">
      <c r="P1001" s="18" t="str">
        <f t="shared" si="52"/>
        <v/>
      </c>
      <c r="R1001" s="15" t="str">
        <f t="shared" si="53"/>
        <v/>
      </c>
      <c r="S1001" s="10" t="str">
        <f t="shared" si="54"/>
        <v/>
      </c>
      <c r="T1001" s="17" t="str">
        <f t="shared" si="55"/>
        <v/>
      </c>
    </row>
    <row r="1002" spans="15:20" x14ac:dyDescent="0.3">
      <c r="P1002" s="18" t="str">
        <f t="shared" si="52"/>
        <v/>
      </c>
      <c r="R1002" s="15" t="str">
        <f t="shared" si="53"/>
        <v/>
      </c>
      <c r="S1002" s="10" t="str">
        <f t="shared" si="54"/>
        <v/>
      </c>
      <c r="T1002" s="17" t="str">
        <f t="shared" si="55"/>
        <v/>
      </c>
    </row>
    <row r="1003" spans="15:20" x14ac:dyDescent="0.3">
      <c r="P1003" s="18" t="str">
        <f t="shared" si="52"/>
        <v/>
      </c>
      <c r="R1003" s="15" t="str">
        <f t="shared" si="53"/>
        <v/>
      </c>
      <c r="S1003" s="10" t="str">
        <f t="shared" si="54"/>
        <v/>
      </c>
      <c r="T1003" s="17" t="str">
        <f t="shared" si="55"/>
        <v/>
      </c>
    </row>
    <row r="1004" spans="15:20" x14ac:dyDescent="0.3">
      <c r="P1004" s="18" t="str">
        <f t="shared" si="52"/>
        <v/>
      </c>
      <c r="R1004" s="15" t="str">
        <f t="shared" si="53"/>
        <v/>
      </c>
      <c r="S1004" s="10" t="str">
        <f t="shared" si="54"/>
        <v/>
      </c>
      <c r="T1004" s="17" t="str">
        <f t="shared" si="55"/>
        <v/>
      </c>
    </row>
    <row r="1005" spans="15:20" x14ac:dyDescent="0.3">
      <c r="P1005" s="18" t="str">
        <f t="shared" si="52"/>
        <v/>
      </c>
      <c r="R1005" s="15" t="str">
        <f t="shared" si="53"/>
        <v/>
      </c>
      <c r="S1005" s="10" t="str">
        <f t="shared" si="54"/>
        <v/>
      </c>
      <c r="T1005" s="17" t="str">
        <f t="shared" si="55"/>
        <v/>
      </c>
    </row>
    <row r="1006" spans="15:20" x14ac:dyDescent="0.3">
      <c r="P1006" s="18" t="str">
        <f t="shared" si="52"/>
        <v/>
      </c>
      <c r="R1006" s="15" t="str">
        <f t="shared" si="53"/>
        <v/>
      </c>
      <c r="S1006" s="10" t="str">
        <f t="shared" si="54"/>
        <v/>
      </c>
      <c r="T1006" s="17" t="str">
        <f t="shared" si="55"/>
        <v/>
      </c>
    </row>
    <row r="1007" spans="15:20" x14ac:dyDescent="0.3">
      <c r="P1007" s="18" t="str">
        <f t="shared" si="52"/>
        <v/>
      </c>
      <c r="R1007" s="15" t="str">
        <f t="shared" si="53"/>
        <v/>
      </c>
      <c r="S1007" s="10" t="str">
        <f t="shared" si="54"/>
        <v/>
      </c>
      <c r="T1007" s="17" t="str">
        <f t="shared" si="55"/>
        <v/>
      </c>
    </row>
    <row r="1008" spans="15:20" x14ac:dyDescent="0.3">
      <c r="P1008" s="18" t="str">
        <f t="shared" si="52"/>
        <v/>
      </c>
      <c r="R1008" s="15" t="str">
        <f t="shared" si="53"/>
        <v/>
      </c>
      <c r="S1008" s="10" t="str">
        <f t="shared" si="54"/>
        <v/>
      </c>
      <c r="T1008" s="17" t="str">
        <f t="shared" si="55"/>
        <v/>
      </c>
    </row>
    <row r="1009" spans="16:20" x14ac:dyDescent="0.3">
      <c r="P1009" s="18" t="str">
        <f t="shared" si="52"/>
        <v/>
      </c>
      <c r="R1009" s="15" t="str">
        <f t="shared" si="53"/>
        <v/>
      </c>
      <c r="S1009" s="10" t="str">
        <f t="shared" si="54"/>
        <v/>
      </c>
      <c r="T1009" s="17" t="str">
        <f t="shared" si="55"/>
        <v/>
      </c>
    </row>
    <row r="1010" spans="16:20" x14ac:dyDescent="0.3">
      <c r="P1010" s="18" t="str">
        <f t="shared" si="52"/>
        <v/>
      </c>
      <c r="R1010" s="15" t="str">
        <f t="shared" si="53"/>
        <v/>
      </c>
      <c r="S1010" s="10" t="str">
        <f t="shared" si="54"/>
        <v/>
      </c>
      <c r="T1010" s="17" t="str">
        <f t="shared" si="55"/>
        <v/>
      </c>
    </row>
    <row r="1011" spans="16:20" x14ac:dyDescent="0.3">
      <c r="P1011" s="18" t="str">
        <f t="shared" si="52"/>
        <v/>
      </c>
      <c r="R1011" s="15" t="str">
        <f t="shared" si="53"/>
        <v/>
      </c>
      <c r="S1011" s="10" t="str">
        <f t="shared" si="54"/>
        <v/>
      </c>
      <c r="T1011" s="17" t="str">
        <f t="shared" si="55"/>
        <v/>
      </c>
    </row>
    <row r="1012" spans="16:20" x14ac:dyDescent="0.3">
      <c r="P1012" s="18" t="str">
        <f t="shared" si="52"/>
        <v/>
      </c>
      <c r="R1012" s="15" t="str">
        <f t="shared" si="53"/>
        <v/>
      </c>
      <c r="S1012" s="10" t="str">
        <f t="shared" si="54"/>
        <v/>
      </c>
      <c r="T1012" s="17" t="str">
        <f t="shared" si="55"/>
        <v/>
      </c>
    </row>
    <row r="1013" spans="16:20" x14ac:dyDescent="0.3">
      <c r="P1013" s="18" t="str">
        <f t="shared" si="52"/>
        <v/>
      </c>
      <c r="R1013" s="15" t="str">
        <f t="shared" si="53"/>
        <v/>
      </c>
      <c r="S1013" s="10" t="str">
        <f t="shared" si="54"/>
        <v/>
      </c>
      <c r="T1013" s="17" t="str">
        <f t="shared" si="55"/>
        <v/>
      </c>
    </row>
    <row r="1014" spans="16:20" x14ac:dyDescent="0.3">
      <c r="P1014" s="18" t="str">
        <f t="shared" si="52"/>
        <v/>
      </c>
      <c r="R1014" s="15" t="str">
        <f t="shared" si="53"/>
        <v/>
      </c>
      <c r="S1014" s="10" t="str">
        <f t="shared" si="54"/>
        <v/>
      </c>
      <c r="T1014" s="17" t="str">
        <f t="shared" si="55"/>
        <v/>
      </c>
    </row>
    <row r="1015" spans="16:20" x14ac:dyDescent="0.3">
      <c r="P1015" s="18" t="str">
        <f t="shared" si="52"/>
        <v/>
      </c>
      <c r="R1015" s="15" t="str">
        <f t="shared" si="53"/>
        <v/>
      </c>
      <c r="S1015" s="10" t="str">
        <f t="shared" si="54"/>
        <v/>
      </c>
      <c r="T1015" s="17" t="str">
        <f t="shared" si="55"/>
        <v/>
      </c>
    </row>
    <row r="1016" spans="16:20" x14ac:dyDescent="0.3">
      <c r="P1016" s="18" t="str">
        <f t="shared" si="52"/>
        <v/>
      </c>
      <c r="R1016" s="15" t="str">
        <f t="shared" si="53"/>
        <v/>
      </c>
      <c r="S1016" s="10" t="str">
        <f t="shared" si="54"/>
        <v/>
      </c>
      <c r="T1016" s="17" t="str">
        <f t="shared" si="55"/>
        <v/>
      </c>
    </row>
    <row r="1017" spans="16:20" x14ac:dyDescent="0.3">
      <c r="P1017" s="18" t="str">
        <f t="shared" si="52"/>
        <v/>
      </c>
      <c r="R1017" s="15" t="str">
        <f t="shared" si="53"/>
        <v/>
      </c>
      <c r="S1017" s="10" t="str">
        <f t="shared" si="54"/>
        <v/>
      </c>
      <c r="T1017" s="17" t="str">
        <f t="shared" si="55"/>
        <v/>
      </c>
    </row>
    <row r="1018" spans="16:20" x14ac:dyDescent="0.3">
      <c r="P1018" s="18" t="str">
        <f t="shared" si="52"/>
        <v/>
      </c>
      <c r="R1018" s="15" t="str">
        <f t="shared" si="53"/>
        <v/>
      </c>
      <c r="S1018" s="10" t="str">
        <f t="shared" si="54"/>
        <v/>
      </c>
      <c r="T1018" s="17" t="str">
        <f t="shared" si="55"/>
        <v/>
      </c>
    </row>
    <row r="1019" spans="16:20" x14ac:dyDescent="0.3">
      <c r="P1019" s="18" t="str">
        <f t="shared" si="52"/>
        <v/>
      </c>
      <c r="R1019" s="15" t="str">
        <f t="shared" si="53"/>
        <v/>
      </c>
      <c r="S1019" s="10" t="str">
        <f t="shared" si="54"/>
        <v/>
      </c>
      <c r="T1019" s="17" t="str">
        <f t="shared" si="55"/>
        <v/>
      </c>
    </row>
    <row r="1020" spans="16:20" x14ac:dyDescent="0.3">
      <c r="P1020" s="18" t="str">
        <f t="shared" si="52"/>
        <v/>
      </c>
      <c r="R1020" s="15" t="str">
        <f t="shared" si="53"/>
        <v/>
      </c>
      <c r="S1020" s="10" t="str">
        <f t="shared" si="54"/>
        <v/>
      </c>
      <c r="T1020" s="17" t="str">
        <f t="shared" si="55"/>
        <v/>
      </c>
    </row>
    <row r="1021" spans="16:20" x14ac:dyDescent="0.3">
      <c r="P1021" s="18" t="str">
        <f t="shared" si="52"/>
        <v/>
      </c>
      <c r="R1021" s="15" t="str">
        <f t="shared" si="53"/>
        <v/>
      </c>
      <c r="S1021" s="10" t="str">
        <f t="shared" si="54"/>
        <v/>
      </c>
      <c r="T1021" s="17" t="str">
        <f t="shared" si="55"/>
        <v/>
      </c>
    </row>
    <row r="1022" spans="16:20" x14ac:dyDescent="0.3">
      <c r="P1022" s="18" t="str">
        <f t="shared" si="52"/>
        <v/>
      </c>
      <c r="R1022" s="15" t="str">
        <f t="shared" si="53"/>
        <v/>
      </c>
      <c r="S1022" s="10" t="str">
        <f t="shared" si="54"/>
        <v/>
      </c>
      <c r="T1022" s="17" t="str">
        <f t="shared" si="55"/>
        <v/>
      </c>
    </row>
    <row r="1023" spans="16:20" x14ac:dyDescent="0.3">
      <c r="P1023" s="18" t="str">
        <f t="shared" si="52"/>
        <v/>
      </c>
      <c r="R1023" s="15" t="str">
        <f t="shared" si="53"/>
        <v/>
      </c>
      <c r="S1023" s="10" t="str">
        <f t="shared" si="54"/>
        <v/>
      </c>
      <c r="T1023" s="17" t="str">
        <f t="shared" si="55"/>
        <v/>
      </c>
    </row>
    <row r="1024" spans="16:20" x14ac:dyDescent="0.3">
      <c r="P1024" s="18" t="str">
        <f t="shared" si="52"/>
        <v/>
      </c>
      <c r="R1024" s="15" t="str">
        <f t="shared" si="53"/>
        <v/>
      </c>
      <c r="S1024" s="10" t="str">
        <f t="shared" si="54"/>
        <v/>
      </c>
      <c r="T1024" s="17" t="str">
        <f t="shared" si="55"/>
        <v/>
      </c>
    </row>
    <row r="1025" spans="16:20" x14ac:dyDescent="0.3">
      <c r="P1025" s="18" t="str">
        <f t="shared" si="52"/>
        <v/>
      </c>
      <c r="R1025" s="15" t="str">
        <f t="shared" si="53"/>
        <v/>
      </c>
      <c r="S1025" s="10" t="str">
        <f t="shared" si="54"/>
        <v/>
      </c>
      <c r="T1025" s="17" t="str">
        <f t="shared" si="55"/>
        <v/>
      </c>
    </row>
    <row r="1026" spans="16:20" x14ac:dyDescent="0.3">
      <c r="P1026" s="18" t="str">
        <f t="shared" si="52"/>
        <v/>
      </c>
      <c r="R1026" s="15" t="str">
        <f t="shared" si="53"/>
        <v/>
      </c>
      <c r="S1026" s="10" t="str">
        <f t="shared" si="54"/>
        <v/>
      </c>
      <c r="T1026" s="17" t="str">
        <f t="shared" si="55"/>
        <v/>
      </c>
    </row>
    <row r="1027" spans="16:20" x14ac:dyDescent="0.3">
      <c r="P1027" s="18" t="str">
        <f t="shared" si="52"/>
        <v/>
      </c>
      <c r="R1027" s="15" t="str">
        <f t="shared" si="53"/>
        <v/>
      </c>
      <c r="S1027" s="10" t="str">
        <f t="shared" si="54"/>
        <v/>
      </c>
      <c r="T1027" s="17" t="str">
        <f t="shared" si="55"/>
        <v/>
      </c>
    </row>
    <row r="1028" spans="16:20" x14ac:dyDescent="0.3">
      <c r="P1028" s="18" t="str">
        <f t="shared" si="52"/>
        <v/>
      </c>
      <c r="R1028" s="15" t="str">
        <f t="shared" si="53"/>
        <v/>
      </c>
      <c r="S1028" s="10" t="str">
        <f t="shared" si="54"/>
        <v/>
      </c>
      <c r="T1028" s="17" t="str">
        <f t="shared" si="55"/>
        <v/>
      </c>
    </row>
    <row r="1029" spans="16:20" x14ac:dyDescent="0.3">
      <c r="P1029" s="18" t="str">
        <f t="shared" si="52"/>
        <v/>
      </c>
      <c r="R1029" s="15" t="str">
        <f t="shared" si="53"/>
        <v/>
      </c>
      <c r="S1029" s="10" t="str">
        <f t="shared" si="54"/>
        <v/>
      </c>
      <c r="T1029" s="17" t="str">
        <f t="shared" si="55"/>
        <v/>
      </c>
    </row>
    <row r="1030" spans="16:20" x14ac:dyDescent="0.3">
      <c r="P1030" s="18" t="str">
        <f t="shared" si="52"/>
        <v/>
      </c>
      <c r="R1030" s="15" t="str">
        <f t="shared" si="53"/>
        <v/>
      </c>
      <c r="S1030" s="10" t="str">
        <f t="shared" si="54"/>
        <v/>
      </c>
      <c r="T1030" s="17" t="str">
        <f t="shared" si="55"/>
        <v/>
      </c>
    </row>
    <row r="1031" spans="16:20" x14ac:dyDescent="0.3">
      <c r="P1031" s="18" t="str">
        <f t="shared" si="52"/>
        <v/>
      </c>
      <c r="R1031" s="15" t="str">
        <f t="shared" si="53"/>
        <v/>
      </c>
      <c r="S1031" s="10" t="str">
        <f t="shared" si="54"/>
        <v/>
      </c>
      <c r="T1031" s="17" t="str">
        <f t="shared" si="55"/>
        <v/>
      </c>
    </row>
    <row r="1032" spans="16:20" x14ac:dyDescent="0.3">
      <c r="P1032" s="18" t="str">
        <f t="shared" si="52"/>
        <v/>
      </c>
      <c r="R1032" s="15" t="str">
        <f t="shared" si="53"/>
        <v/>
      </c>
      <c r="S1032" s="10" t="str">
        <f t="shared" si="54"/>
        <v/>
      </c>
      <c r="T1032" s="17" t="str">
        <f t="shared" si="55"/>
        <v/>
      </c>
    </row>
    <row r="1033" spans="16:20" x14ac:dyDescent="0.3">
      <c r="P1033" s="18" t="str">
        <f t="shared" si="52"/>
        <v/>
      </c>
      <c r="R1033" s="15" t="str">
        <f t="shared" si="53"/>
        <v/>
      </c>
      <c r="S1033" s="10" t="str">
        <f t="shared" si="54"/>
        <v/>
      </c>
      <c r="T1033" s="17" t="str">
        <f t="shared" si="55"/>
        <v/>
      </c>
    </row>
    <row r="1034" spans="16:20" x14ac:dyDescent="0.3">
      <c r="P1034" s="18" t="str">
        <f t="shared" si="52"/>
        <v/>
      </c>
      <c r="R1034" s="15" t="str">
        <f t="shared" si="53"/>
        <v/>
      </c>
      <c r="S1034" s="10" t="str">
        <f t="shared" si="54"/>
        <v/>
      </c>
      <c r="T1034" s="17" t="str">
        <f t="shared" si="55"/>
        <v/>
      </c>
    </row>
    <row r="1035" spans="16:20" x14ac:dyDescent="0.3">
      <c r="P1035" s="18" t="str">
        <f t="shared" si="52"/>
        <v/>
      </c>
      <c r="R1035" s="15" t="str">
        <f t="shared" si="53"/>
        <v/>
      </c>
      <c r="S1035" s="10" t="str">
        <f t="shared" si="54"/>
        <v/>
      </c>
      <c r="T1035" s="17" t="str">
        <f t="shared" si="55"/>
        <v/>
      </c>
    </row>
    <row r="1036" spans="16:20" x14ac:dyDescent="0.3">
      <c r="P1036" s="18" t="str">
        <f t="shared" si="52"/>
        <v/>
      </c>
      <c r="R1036" s="15" t="str">
        <f t="shared" si="53"/>
        <v/>
      </c>
      <c r="S1036" s="10" t="str">
        <f t="shared" si="54"/>
        <v/>
      </c>
      <c r="T1036" s="17" t="str">
        <f t="shared" si="55"/>
        <v/>
      </c>
    </row>
    <row r="1037" spans="16:20" x14ac:dyDescent="0.3">
      <c r="P1037" s="18" t="str">
        <f t="shared" si="52"/>
        <v/>
      </c>
      <c r="R1037" s="15" t="str">
        <f t="shared" si="53"/>
        <v/>
      </c>
      <c r="S1037" s="10" t="str">
        <f t="shared" si="54"/>
        <v/>
      </c>
      <c r="T1037" s="17" t="str">
        <f t="shared" si="55"/>
        <v/>
      </c>
    </row>
    <row r="1038" spans="16:20" x14ac:dyDescent="0.3">
      <c r="P1038" s="18" t="str">
        <f t="shared" si="52"/>
        <v/>
      </c>
      <c r="R1038" s="15" t="str">
        <f t="shared" si="53"/>
        <v/>
      </c>
      <c r="S1038" s="10" t="str">
        <f t="shared" si="54"/>
        <v/>
      </c>
      <c r="T1038" s="17" t="str">
        <f t="shared" si="55"/>
        <v/>
      </c>
    </row>
    <row r="1039" spans="16:20" x14ac:dyDescent="0.3">
      <c r="P1039" s="18" t="str">
        <f t="shared" si="52"/>
        <v/>
      </c>
      <c r="R1039" s="15" t="str">
        <f t="shared" si="53"/>
        <v/>
      </c>
      <c r="S1039" s="10" t="str">
        <f t="shared" si="54"/>
        <v/>
      </c>
      <c r="T1039" s="17" t="str">
        <f t="shared" si="55"/>
        <v/>
      </c>
    </row>
    <row r="1040" spans="16:20" x14ac:dyDescent="0.3">
      <c r="P1040" s="18" t="str">
        <f t="shared" si="52"/>
        <v/>
      </c>
      <c r="R1040" s="15" t="str">
        <f t="shared" si="53"/>
        <v/>
      </c>
      <c r="S1040" s="10" t="str">
        <f t="shared" si="54"/>
        <v/>
      </c>
      <c r="T1040" s="17" t="str">
        <f t="shared" si="55"/>
        <v/>
      </c>
    </row>
    <row r="1041" spans="16:20" x14ac:dyDescent="0.3">
      <c r="P1041" s="18" t="str">
        <f t="shared" si="52"/>
        <v/>
      </c>
      <c r="R1041" s="15" t="str">
        <f t="shared" si="53"/>
        <v/>
      </c>
      <c r="S1041" s="10" t="str">
        <f t="shared" si="54"/>
        <v/>
      </c>
      <c r="T1041" s="17" t="str">
        <f t="shared" si="55"/>
        <v/>
      </c>
    </row>
    <row r="1042" spans="16:20" x14ac:dyDescent="0.3">
      <c r="P1042" s="18" t="str">
        <f t="shared" si="52"/>
        <v/>
      </c>
      <c r="R1042" s="15" t="str">
        <f t="shared" si="53"/>
        <v/>
      </c>
      <c r="S1042" s="10" t="str">
        <f t="shared" si="54"/>
        <v/>
      </c>
      <c r="T1042" s="17" t="str">
        <f t="shared" si="55"/>
        <v/>
      </c>
    </row>
    <row r="1043" spans="16:20" x14ac:dyDescent="0.3">
      <c r="P1043" s="18" t="str">
        <f t="shared" si="52"/>
        <v/>
      </c>
      <c r="R1043" s="15" t="str">
        <f t="shared" si="53"/>
        <v/>
      </c>
      <c r="S1043" s="10" t="str">
        <f t="shared" si="54"/>
        <v/>
      </c>
      <c r="T1043" s="17" t="str">
        <f t="shared" si="55"/>
        <v/>
      </c>
    </row>
    <row r="1044" spans="16:20" x14ac:dyDescent="0.3">
      <c r="P1044" s="18" t="str">
        <f t="shared" si="52"/>
        <v/>
      </c>
      <c r="R1044" s="15" t="str">
        <f t="shared" si="53"/>
        <v/>
      </c>
      <c r="S1044" s="10" t="str">
        <f t="shared" si="54"/>
        <v/>
      </c>
      <c r="T1044" s="17" t="str">
        <f t="shared" si="55"/>
        <v/>
      </c>
    </row>
    <row r="1045" spans="16:20" x14ac:dyDescent="0.3">
      <c r="P1045" s="18" t="str">
        <f t="shared" si="52"/>
        <v/>
      </c>
      <c r="R1045" s="15" t="str">
        <f t="shared" si="53"/>
        <v/>
      </c>
      <c r="S1045" s="10" t="str">
        <f t="shared" si="54"/>
        <v/>
      </c>
      <c r="T1045" s="17" t="str">
        <f t="shared" si="55"/>
        <v/>
      </c>
    </row>
    <row r="1046" spans="16:20" x14ac:dyDescent="0.3">
      <c r="P1046" s="18" t="str">
        <f t="shared" si="52"/>
        <v/>
      </c>
      <c r="R1046" s="15" t="str">
        <f t="shared" si="53"/>
        <v/>
      </c>
      <c r="S1046" s="10" t="str">
        <f t="shared" si="54"/>
        <v/>
      </c>
      <c r="T1046" s="17" t="str">
        <f t="shared" si="55"/>
        <v/>
      </c>
    </row>
    <row r="1047" spans="16:20" x14ac:dyDescent="0.3">
      <c r="P1047" s="18" t="str">
        <f t="shared" si="52"/>
        <v/>
      </c>
      <c r="R1047" s="15" t="str">
        <f t="shared" si="53"/>
        <v/>
      </c>
      <c r="S1047" s="10" t="str">
        <f t="shared" si="54"/>
        <v/>
      </c>
      <c r="T1047" s="17" t="str">
        <f t="shared" si="55"/>
        <v/>
      </c>
    </row>
    <row r="1048" spans="16:20" x14ac:dyDescent="0.3">
      <c r="P1048" s="18" t="str">
        <f t="shared" si="52"/>
        <v/>
      </c>
      <c r="R1048" s="15" t="str">
        <f t="shared" si="53"/>
        <v/>
      </c>
      <c r="S1048" s="10" t="str">
        <f t="shared" si="54"/>
        <v/>
      </c>
      <c r="T1048" s="17" t="str">
        <f t="shared" si="55"/>
        <v/>
      </c>
    </row>
    <row r="1049" spans="16:20" x14ac:dyDescent="0.3">
      <c r="P1049" s="18" t="str">
        <f t="shared" si="52"/>
        <v/>
      </c>
      <c r="R1049" s="15" t="str">
        <f t="shared" si="53"/>
        <v/>
      </c>
      <c r="S1049" s="10" t="str">
        <f t="shared" si="54"/>
        <v/>
      </c>
      <c r="T1049" s="17" t="str">
        <f t="shared" si="55"/>
        <v/>
      </c>
    </row>
    <row r="1050" spans="16:20" x14ac:dyDescent="0.3">
      <c r="P1050" s="18" t="str">
        <f t="shared" si="52"/>
        <v/>
      </c>
      <c r="R1050" s="15" t="str">
        <f t="shared" si="53"/>
        <v/>
      </c>
      <c r="S1050" s="10" t="str">
        <f t="shared" si="54"/>
        <v/>
      </c>
      <c r="T1050" s="17" t="str">
        <f t="shared" si="55"/>
        <v/>
      </c>
    </row>
    <row r="1051" spans="16:20" x14ac:dyDescent="0.3">
      <c r="P1051" s="18" t="str">
        <f t="shared" si="52"/>
        <v/>
      </c>
      <c r="R1051" s="15" t="str">
        <f t="shared" si="53"/>
        <v/>
      </c>
      <c r="S1051" s="10" t="str">
        <f t="shared" si="54"/>
        <v/>
      </c>
      <c r="T1051" s="17" t="str">
        <f t="shared" si="55"/>
        <v/>
      </c>
    </row>
    <row r="1052" spans="16:20" x14ac:dyDescent="0.3">
      <c r="P1052" s="18" t="str">
        <f t="shared" si="52"/>
        <v/>
      </c>
      <c r="R1052" s="15" t="str">
        <f t="shared" si="53"/>
        <v/>
      </c>
      <c r="S1052" s="10" t="str">
        <f t="shared" si="54"/>
        <v/>
      </c>
      <c r="T1052" s="17" t="str">
        <f t="shared" si="55"/>
        <v/>
      </c>
    </row>
    <row r="1053" spans="16:20" x14ac:dyDescent="0.3">
      <c r="P1053" s="18" t="str">
        <f t="shared" ref="P1053:P1116" si="56">IF(B1053&lt;&gt;"","PLUS","")</f>
        <v/>
      </c>
      <c r="R1053" s="15" t="str">
        <f t="shared" ref="R1053:R1098" si="57">IF(B1053&lt;&gt;"","is to be fined","")</f>
        <v/>
      </c>
      <c r="S1053" s="10" t="str">
        <f t="shared" ref="S1053:S1116" si="58">IF(N1053&lt;&gt;0,N1053*2,"")</f>
        <v/>
      </c>
      <c r="T1053" s="17" t="str">
        <f t="shared" ref="T1053:T1098" si="59">IF(B1053&lt;&gt;"","% of his match fee","")</f>
        <v/>
      </c>
    </row>
    <row r="1054" spans="16:20" x14ac:dyDescent="0.3">
      <c r="P1054" s="18" t="str">
        <f t="shared" si="56"/>
        <v/>
      </c>
      <c r="R1054" s="15" t="str">
        <f t="shared" si="57"/>
        <v/>
      </c>
      <c r="S1054" s="10" t="str">
        <f t="shared" si="58"/>
        <v/>
      </c>
      <c r="T1054" s="17" t="str">
        <f t="shared" si="59"/>
        <v/>
      </c>
    </row>
    <row r="1055" spans="16:20" x14ac:dyDescent="0.3">
      <c r="P1055" s="18" t="str">
        <f t="shared" si="56"/>
        <v/>
      </c>
      <c r="R1055" s="15" t="str">
        <f t="shared" si="57"/>
        <v/>
      </c>
      <c r="S1055" s="10" t="str">
        <f t="shared" si="58"/>
        <v/>
      </c>
      <c r="T1055" s="17" t="str">
        <f t="shared" si="59"/>
        <v/>
      </c>
    </row>
    <row r="1056" spans="16:20" x14ac:dyDescent="0.3">
      <c r="P1056" s="18" t="str">
        <f t="shared" si="56"/>
        <v/>
      </c>
      <c r="R1056" s="15" t="str">
        <f t="shared" si="57"/>
        <v/>
      </c>
      <c r="S1056" s="10" t="str">
        <f t="shared" si="58"/>
        <v/>
      </c>
      <c r="T1056" s="17" t="str">
        <f t="shared" si="59"/>
        <v/>
      </c>
    </row>
    <row r="1057" spans="16:20" x14ac:dyDescent="0.3">
      <c r="P1057" s="18" t="str">
        <f t="shared" si="56"/>
        <v/>
      </c>
      <c r="R1057" s="15" t="str">
        <f t="shared" si="57"/>
        <v/>
      </c>
      <c r="S1057" s="10" t="str">
        <f t="shared" si="58"/>
        <v/>
      </c>
      <c r="T1057" s="17" t="str">
        <f t="shared" si="59"/>
        <v/>
      </c>
    </row>
    <row r="1058" spans="16:20" x14ac:dyDescent="0.3">
      <c r="P1058" s="18" t="str">
        <f t="shared" si="56"/>
        <v/>
      </c>
      <c r="R1058" s="15" t="str">
        <f t="shared" si="57"/>
        <v/>
      </c>
      <c r="S1058" s="10" t="str">
        <f t="shared" si="58"/>
        <v/>
      </c>
      <c r="T1058" s="17" t="str">
        <f t="shared" si="59"/>
        <v/>
      </c>
    </row>
    <row r="1059" spans="16:20" x14ac:dyDescent="0.3">
      <c r="P1059" s="18" t="str">
        <f t="shared" si="56"/>
        <v/>
      </c>
      <c r="R1059" s="15" t="str">
        <f t="shared" si="57"/>
        <v/>
      </c>
      <c r="S1059" s="10" t="str">
        <f t="shared" si="58"/>
        <v/>
      </c>
      <c r="T1059" s="17" t="str">
        <f t="shared" si="59"/>
        <v/>
      </c>
    </row>
    <row r="1060" spans="16:20" x14ac:dyDescent="0.3">
      <c r="P1060" s="18" t="str">
        <f t="shared" si="56"/>
        <v/>
      </c>
      <c r="R1060" s="15" t="str">
        <f t="shared" si="57"/>
        <v/>
      </c>
      <c r="S1060" s="10" t="str">
        <f t="shared" si="58"/>
        <v/>
      </c>
      <c r="T1060" s="17" t="str">
        <f t="shared" si="59"/>
        <v/>
      </c>
    </row>
    <row r="1061" spans="16:20" x14ac:dyDescent="0.3">
      <c r="P1061" s="18" t="str">
        <f t="shared" si="56"/>
        <v/>
      </c>
      <c r="R1061" s="15" t="str">
        <f t="shared" si="57"/>
        <v/>
      </c>
      <c r="S1061" s="10" t="str">
        <f t="shared" si="58"/>
        <v/>
      </c>
      <c r="T1061" s="17" t="str">
        <f t="shared" si="59"/>
        <v/>
      </c>
    </row>
    <row r="1062" spans="16:20" x14ac:dyDescent="0.3">
      <c r="P1062" s="18" t="str">
        <f t="shared" si="56"/>
        <v/>
      </c>
      <c r="R1062" s="15" t="str">
        <f t="shared" si="57"/>
        <v/>
      </c>
      <c r="S1062" s="10" t="str">
        <f t="shared" si="58"/>
        <v/>
      </c>
      <c r="T1062" s="17" t="str">
        <f t="shared" si="59"/>
        <v/>
      </c>
    </row>
    <row r="1063" spans="16:20" x14ac:dyDescent="0.3">
      <c r="P1063" s="18" t="str">
        <f t="shared" si="56"/>
        <v/>
      </c>
      <c r="R1063" s="15" t="str">
        <f t="shared" si="57"/>
        <v/>
      </c>
      <c r="S1063" s="10" t="str">
        <f t="shared" si="58"/>
        <v/>
      </c>
      <c r="T1063" s="17" t="str">
        <f t="shared" si="59"/>
        <v/>
      </c>
    </row>
    <row r="1064" spans="16:20" x14ac:dyDescent="0.3">
      <c r="P1064" s="18" t="str">
        <f t="shared" si="56"/>
        <v/>
      </c>
      <c r="R1064" s="15" t="str">
        <f t="shared" si="57"/>
        <v/>
      </c>
      <c r="S1064" s="10" t="str">
        <f t="shared" si="58"/>
        <v/>
      </c>
      <c r="T1064" s="17" t="str">
        <f t="shared" si="59"/>
        <v/>
      </c>
    </row>
    <row r="1065" spans="16:20" x14ac:dyDescent="0.3">
      <c r="P1065" s="18" t="str">
        <f t="shared" si="56"/>
        <v/>
      </c>
      <c r="R1065" s="15" t="str">
        <f t="shared" si="57"/>
        <v/>
      </c>
      <c r="S1065" s="10" t="str">
        <f t="shared" si="58"/>
        <v/>
      </c>
      <c r="T1065" s="17" t="str">
        <f t="shared" si="59"/>
        <v/>
      </c>
    </row>
    <row r="1066" spans="16:20" x14ac:dyDescent="0.3">
      <c r="P1066" s="18" t="str">
        <f t="shared" si="56"/>
        <v/>
      </c>
      <c r="R1066" s="15" t="str">
        <f t="shared" si="57"/>
        <v/>
      </c>
      <c r="S1066" s="10" t="str">
        <f t="shared" si="58"/>
        <v/>
      </c>
      <c r="T1066" s="17" t="str">
        <f t="shared" si="59"/>
        <v/>
      </c>
    </row>
    <row r="1067" spans="16:20" x14ac:dyDescent="0.3">
      <c r="P1067" s="18" t="str">
        <f t="shared" si="56"/>
        <v/>
      </c>
      <c r="R1067" s="15" t="str">
        <f t="shared" si="57"/>
        <v/>
      </c>
      <c r="S1067" s="10" t="str">
        <f t="shared" si="58"/>
        <v/>
      </c>
      <c r="T1067" s="17" t="str">
        <f t="shared" si="59"/>
        <v/>
      </c>
    </row>
    <row r="1068" spans="16:20" x14ac:dyDescent="0.3">
      <c r="P1068" s="18" t="str">
        <f t="shared" si="56"/>
        <v/>
      </c>
      <c r="R1068" s="15" t="str">
        <f t="shared" si="57"/>
        <v/>
      </c>
      <c r="S1068" s="10" t="str">
        <f t="shared" si="58"/>
        <v/>
      </c>
      <c r="T1068" s="17" t="str">
        <f t="shared" si="59"/>
        <v/>
      </c>
    </row>
    <row r="1069" spans="16:20" x14ac:dyDescent="0.3">
      <c r="P1069" s="18" t="str">
        <f t="shared" si="56"/>
        <v/>
      </c>
      <c r="R1069" s="15" t="str">
        <f t="shared" si="57"/>
        <v/>
      </c>
      <c r="S1069" s="10" t="str">
        <f t="shared" si="58"/>
        <v/>
      </c>
      <c r="T1069" s="17" t="str">
        <f t="shared" si="59"/>
        <v/>
      </c>
    </row>
    <row r="1070" spans="16:20" x14ac:dyDescent="0.3">
      <c r="P1070" s="18" t="str">
        <f t="shared" si="56"/>
        <v/>
      </c>
      <c r="R1070" s="15" t="str">
        <f t="shared" si="57"/>
        <v/>
      </c>
      <c r="S1070" s="10" t="str">
        <f t="shared" si="58"/>
        <v/>
      </c>
      <c r="T1070" s="17" t="str">
        <f t="shared" si="59"/>
        <v/>
      </c>
    </row>
    <row r="1071" spans="16:20" x14ac:dyDescent="0.3">
      <c r="P1071" s="18" t="str">
        <f t="shared" si="56"/>
        <v/>
      </c>
      <c r="R1071" s="15" t="str">
        <f t="shared" si="57"/>
        <v/>
      </c>
      <c r="S1071" s="10" t="str">
        <f t="shared" si="58"/>
        <v/>
      </c>
      <c r="T1071" s="17" t="str">
        <f t="shared" si="59"/>
        <v/>
      </c>
    </row>
    <row r="1072" spans="16:20" x14ac:dyDescent="0.3">
      <c r="P1072" s="18" t="str">
        <f t="shared" si="56"/>
        <v/>
      </c>
      <c r="R1072" s="15" t="str">
        <f t="shared" si="57"/>
        <v/>
      </c>
      <c r="S1072" s="10" t="str">
        <f t="shared" si="58"/>
        <v/>
      </c>
      <c r="T1072" s="17" t="str">
        <f t="shared" si="59"/>
        <v/>
      </c>
    </row>
    <row r="1073" spans="16:20" x14ac:dyDescent="0.3">
      <c r="P1073" s="18" t="str">
        <f t="shared" si="56"/>
        <v/>
      </c>
      <c r="R1073" s="15" t="str">
        <f t="shared" si="57"/>
        <v/>
      </c>
      <c r="S1073" s="10" t="str">
        <f t="shared" si="58"/>
        <v/>
      </c>
      <c r="T1073" s="17" t="str">
        <f t="shared" si="59"/>
        <v/>
      </c>
    </row>
    <row r="1074" spans="16:20" x14ac:dyDescent="0.3">
      <c r="P1074" s="18" t="str">
        <f t="shared" si="56"/>
        <v/>
      </c>
      <c r="R1074" s="15" t="str">
        <f t="shared" si="57"/>
        <v/>
      </c>
      <c r="S1074" s="10" t="str">
        <f t="shared" si="58"/>
        <v/>
      </c>
      <c r="T1074" s="17" t="str">
        <f t="shared" si="59"/>
        <v/>
      </c>
    </row>
    <row r="1075" spans="16:20" x14ac:dyDescent="0.3">
      <c r="P1075" s="18" t="str">
        <f t="shared" si="56"/>
        <v/>
      </c>
      <c r="R1075" s="15" t="str">
        <f t="shared" si="57"/>
        <v/>
      </c>
      <c r="S1075" s="10" t="str">
        <f t="shared" si="58"/>
        <v/>
      </c>
      <c r="T1075" s="17" t="str">
        <f t="shared" si="59"/>
        <v/>
      </c>
    </row>
    <row r="1076" spans="16:20" x14ac:dyDescent="0.3">
      <c r="P1076" s="18" t="str">
        <f t="shared" si="56"/>
        <v/>
      </c>
      <c r="R1076" s="15" t="str">
        <f t="shared" si="57"/>
        <v/>
      </c>
      <c r="S1076" s="10" t="str">
        <f t="shared" si="58"/>
        <v/>
      </c>
      <c r="T1076" s="17" t="str">
        <f t="shared" si="59"/>
        <v/>
      </c>
    </row>
    <row r="1077" spans="16:20" x14ac:dyDescent="0.3">
      <c r="P1077" s="18" t="str">
        <f t="shared" si="56"/>
        <v/>
      </c>
      <c r="R1077" s="15" t="str">
        <f t="shared" si="57"/>
        <v/>
      </c>
      <c r="S1077" s="10" t="str">
        <f t="shared" si="58"/>
        <v/>
      </c>
      <c r="T1077" s="17" t="str">
        <f t="shared" si="59"/>
        <v/>
      </c>
    </row>
    <row r="1078" spans="16:20" x14ac:dyDescent="0.3">
      <c r="P1078" s="18" t="str">
        <f t="shared" si="56"/>
        <v/>
      </c>
      <c r="R1078" s="15" t="str">
        <f t="shared" si="57"/>
        <v/>
      </c>
      <c r="S1078" s="10" t="str">
        <f t="shared" si="58"/>
        <v/>
      </c>
      <c r="T1078" s="17" t="str">
        <f t="shared" si="59"/>
        <v/>
      </c>
    </row>
    <row r="1079" spans="16:20" x14ac:dyDescent="0.3">
      <c r="P1079" s="18" t="str">
        <f t="shared" si="56"/>
        <v/>
      </c>
      <c r="R1079" s="15" t="str">
        <f t="shared" si="57"/>
        <v/>
      </c>
      <c r="S1079" s="10" t="str">
        <f t="shared" si="58"/>
        <v/>
      </c>
      <c r="T1079" s="17" t="str">
        <f t="shared" si="59"/>
        <v/>
      </c>
    </row>
    <row r="1080" spans="16:20" x14ac:dyDescent="0.3">
      <c r="P1080" s="18" t="str">
        <f t="shared" si="56"/>
        <v/>
      </c>
      <c r="R1080" s="15" t="str">
        <f t="shared" si="57"/>
        <v/>
      </c>
      <c r="S1080" s="10" t="str">
        <f t="shared" si="58"/>
        <v/>
      </c>
      <c r="T1080" s="17" t="str">
        <f t="shared" si="59"/>
        <v/>
      </c>
    </row>
    <row r="1081" spans="16:20" x14ac:dyDescent="0.3">
      <c r="P1081" s="18" t="str">
        <f t="shared" si="56"/>
        <v/>
      </c>
      <c r="R1081" s="15" t="str">
        <f t="shared" si="57"/>
        <v/>
      </c>
      <c r="S1081" s="10" t="str">
        <f t="shared" si="58"/>
        <v/>
      </c>
      <c r="T1081" s="17" t="str">
        <f t="shared" si="59"/>
        <v/>
      </c>
    </row>
    <row r="1082" spans="16:20" x14ac:dyDescent="0.3">
      <c r="P1082" s="18" t="str">
        <f t="shared" si="56"/>
        <v/>
      </c>
      <c r="R1082" s="15" t="str">
        <f t="shared" si="57"/>
        <v/>
      </c>
      <c r="S1082" s="10" t="str">
        <f t="shared" si="58"/>
        <v/>
      </c>
      <c r="T1082" s="17" t="str">
        <f t="shared" si="59"/>
        <v/>
      </c>
    </row>
    <row r="1083" spans="16:20" x14ac:dyDescent="0.3">
      <c r="P1083" s="18" t="str">
        <f t="shared" si="56"/>
        <v/>
      </c>
      <c r="R1083" s="15" t="str">
        <f t="shared" si="57"/>
        <v/>
      </c>
      <c r="S1083" s="10" t="str">
        <f t="shared" si="58"/>
        <v/>
      </c>
      <c r="T1083" s="17" t="str">
        <f t="shared" si="59"/>
        <v/>
      </c>
    </row>
    <row r="1084" spans="16:20" x14ac:dyDescent="0.3">
      <c r="P1084" s="18" t="str">
        <f t="shared" si="56"/>
        <v/>
      </c>
      <c r="R1084" s="15" t="str">
        <f t="shared" si="57"/>
        <v/>
      </c>
      <c r="S1084" s="10" t="str">
        <f t="shared" si="58"/>
        <v/>
      </c>
      <c r="T1084" s="17" t="str">
        <f t="shared" si="59"/>
        <v/>
      </c>
    </row>
    <row r="1085" spans="16:20" x14ac:dyDescent="0.3">
      <c r="P1085" s="18" t="str">
        <f t="shared" si="56"/>
        <v/>
      </c>
      <c r="R1085" s="15" t="str">
        <f t="shared" si="57"/>
        <v/>
      </c>
      <c r="S1085" s="10" t="str">
        <f t="shared" si="58"/>
        <v/>
      </c>
      <c r="T1085" s="17" t="str">
        <f t="shared" si="59"/>
        <v/>
      </c>
    </row>
    <row r="1086" spans="16:20" x14ac:dyDescent="0.3">
      <c r="P1086" s="18" t="str">
        <f t="shared" si="56"/>
        <v/>
      </c>
      <c r="R1086" s="15" t="str">
        <f t="shared" si="57"/>
        <v/>
      </c>
      <c r="S1086" s="10" t="str">
        <f t="shared" si="58"/>
        <v/>
      </c>
      <c r="T1086" s="17" t="str">
        <f t="shared" si="59"/>
        <v/>
      </c>
    </row>
    <row r="1087" spans="16:20" x14ac:dyDescent="0.3">
      <c r="P1087" s="18" t="str">
        <f t="shared" si="56"/>
        <v/>
      </c>
      <c r="R1087" s="15" t="str">
        <f t="shared" si="57"/>
        <v/>
      </c>
      <c r="S1087" s="10" t="str">
        <f t="shared" si="58"/>
        <v/>
      </c>
      <c r="T1087" s="17" t="str">
        <f t="shared" si="59"/>
        <v/>
      </c>
    </row>
    <row r="1088" spans="16:20" x14ac:dyDescent="0.3">
      <c r="P1088" s="18" t="str">
        <f t="shared" si="56"/>
        <v/>
      </c>
      <c r="R1088" s="15" t="str">
        <f t="shared" si="57"/>
        <v/>
      </c>
      <c r="S1088" s="10" t="str">
        <f t="shared" si="58"/>
        <v/>
      </c>
      <c r="T1088" s="17" t="str">
        <f t="shared" si="59"/>
        <v/>
      </c>
    </row>
    <row r="1089" spans="16:20" x14ac:dyDescent="0.3">
      <c r="P1089" s="18" t="str">
        <f t="shared" si="56"/>
        <v/>
      </c>
      <c r="R1089" s="15" t="str">
        <f t="shared" si="57"/>
        <v/>
      </c>
      <c r="S1089" s="10" t="str">
        <f t="shared" si="58"/>
        <v/>
      </c>
      <c r="T1089" s="17" t="str">
        <f t="shared" si="59"/>
        <v/>
      </c>
    </row>
    <row r="1090" spans="16:20" x14ac:dyDescent="0.3">
      <c r="P1090" s="18" t="str">
        <f t="shared" si="56"/>
        <v/>
      </c>
      <c r="R1090" s="15" t="str">
        <f t="shared" si="57"/>
        <v/>
      </c>
      <c r="S1090" s="10" t="str">
        <f t="shared" si="58"/>
        <v/>
      </c>
      <c r="T1090" s="17" t="str">
        <f t="shared" si="59"/>
        <v/>
      </c>
    </row>
    <row r="1091" spans="16:20" x14ac:dyDescent="0.3">
      <c r="P1091" s="18" t="str">
        <f t="shared" si="56"/>
        <v/>
      </c>
      <c r="R1091" s="15" t="str">
        <f t="shared" si="57"/>
        <v/>
      </c>
      <c r="S1091" s="10" t="str">
        <f t="shared" si="58"/>
        <v/>
      </c>
      <c r="T1091" s="17" t="str">
        <f t="shared" si="59"/>
        <v/>
      </c>
    </row>
    <row r="1092" spans="16:20" x14ac:dyDescent="0.3">
      <c r="P1092" s="18" t="str">
        <f t="shared" si="56"/>
        <v/>
      </c>
      <c r="R1092" s="15" t="str">
        <f t="shared" si="57"/>
        <v/>
      </c>
      <c r="S1092" s="10" t="str">
        <f t="shared" si="58"/>
        <v/>
      </c>
      <c r="T1092" s="17" t="str">
        <f t="shared" si="59"/>
        <v/>
      </c>
    </row>
    <row r="1093" spans="16:20" x14ac:dyDescent="0.3">
      <c r="P1093" s="18" t="str">
        <f t="shared" si="56"/>
        <v/>
      </c>
      <c r="R1093" s="15" t="str">
        <f t="shared" si="57"/>
        <v/>
      </c>
      <c r="S1093" s="10" t="str">
        <f t="shared" si="58"/>
        <v/>
      </c>
      <c r="T1093" s="17" t="str">
        <f t="shared" si="59"/>
        <v/>
      </c>
    </row>
    <row r="1094" spans="16:20" x14ac:dyDescent="0.3">
      <c r="P1094" s="18" t="str">
        <f t="shared" si="56"/>
        <v/>
      </c>
      <c r="R1094" s="15" t="str">
        <f t="shared" si="57"/>
        <v/>
      </c>
      <c r="S1094" s="10" t="str">
        <f t="shared" si="58"/>
        <v/>
      </c>
      <c r="T1094" s="17" t="str">
        <f t="shared" si="59"/>
        <v/>
      </c>
    </row>
    <row r="1095" spans="16:20" x14ac:dyDescent="0.3">
      <c r="P1095" s="18" t="str">
        <f t="shared" si="56"/>
        <v/>
      </c>
      <c r="R1095" s="15" t="str">
        <f t="shared" si="57"/>
        <v/>
      </c>
      <c r="S1095" s="10" t="str">
        <f t="shared" si="58"/>
        <v/>
      </c>
      <c r="T1095" s="17" t="str">
        <f t="shared" si="59"/>
        <v/>
      </c>
    </row>
    <row r="1096" spans="16:20" x14ac:dyDescent="0.3">
      <c r="P1096" s="18" t="str">
        <f t="shared" si="56"/>
        <v/>
      </c>
      <c r="R1096" s="15" t="str">
        <f t="shared" si="57"/>
        <v/>
      </c>
      <c r="S1096" s="10" t="str">
        <f t="shared" si="58"/>
        <v/>
      </c>
      <c r="T1096" s="17" t="str">
        <f t="shared" si="59"/>
        <v/>
      </c>
    </row>
    <row r="1097" spans="16:20" x14ac:dyDescent="0.3">
      <c r="P1097" s="18" t="str">
        <f t="shared" si="56"/>
        <v/>
      </c>
      <c r="R1097" s="15" t="str">
        <f t="shared" si="57"/>
        <v/>
      </c>
      <c r="S1097" s="10" t="str">
        <f t="shared" si="58"/>
        <v/>
      </c>
      <c r="T1097" s="17" t="str">
        <f t="shared" si="59"/>
        <v/>
      </c>
    </row>
    <row r="1098" spans="16:20" x14ac:dyDescent="0.3">
      <c r="P1098" s="18" t="str">
        <f t="shared" si="56"/>
        <v/>
      </c>
      <c r="R1098" s="15" t="str">
        <f t="shared" si="57"/>
        <v/>
      </c>
      <c r="S1098" s="10" t="str">
        <f t="shared" si="58"/>
        <v/>
      </c>
      <c r="T1098" s="17" t="str">
        <f t="shared" si="59"/>
        <v/>
      </c>
    </row>
    <row r="1099" spans="16:20" x14ac:dyDescent="0.3">
      <c r="P1099" s="18" t="str">
        <f t="shared" si="56"/>
        <v/>
      </c>
      <c r="S1099" s="10" t="str">
        <f t="shared" si="58"/>
        <v/>
      </c>
    </row>
    <row r="1100" spans="16:20" x14ac:dyDescent="0.3">
      <c r="P1100" s="18" t="str">
        <f t="shared" si="56"/>
        <v/>
      </c>
      <c r="S1100" s="10" t="str">
        <f t="shared" si="58"/>
        <v/>
      </c>
    </row>
    <row r="1101" spans="16:20" x14ac:dyDescent="0.3">
      <c r="P1101" s="18" t="str">
        <f t="shared" si="56"/>
        <v/>
      </c>
      <c r="S1101" s="10" t="str">
        <f t="shared" si="58"/>
        <v/>
      </c>
    </row>
    <row r="1102" spans="16:20" x14ac:dyDescent="0.3">
      <c r="P1102" s="18" t="str">
        <f t="shared" si="56"/>
        <v/>
      </c>
      <c r="S1102" s="10" t="str">
        <f t="shared" si="58"/>
        <v/>
      </c>
    </row>
    <row r="1103" spans="16:20" x14ac:dyDescent="0.3">
      <c r="P1103" s="18" t="str">
        <f t="shared" si="56"/>
        <v/>
      </c>
      <c r="S1103" s="10" t="str">
        <f t="shared" si="58"/>
        <v/>
      </c>
    </row>
    <row r="1104" spans="16:20" x14ac:dyDescent="0.3">
      <c r="P1104" s="18" t="str">
        <f t="shared" si="56"/>
        <v/>
      </c>
      <c r="S1104" s="10" t="str">
        <f t="shared" si="58"/>
        <v/>
      </c>
    </row>
    <row r="1105" spans="16:19" x14ac:dyDescent="0.3">
      <c r="P1105" s="18" t="str">
        <f t="shared" si="56"/>
        <v/>
      </c>
      <c r="S1105" s="10" t="str">
        <f t="shared" si="58"/>
        <v/>
      </c>
    </row>
    <row r="1106" spans="16:19" x14ac:dyDescent="0.3">
      <c r="P1106" s="18" t="str">
        <f t="shared" si="56"/>
        <v/>
      </c>
      <c r="S1106" s="10" t="str">
        <f t="shared" si="58"/>
        <v/>
      </c>
    </row>
    <row r="1107" spans="16:19" x14ac:dyDescent="0.3">
      <c r="P1107" s="18" t="str">
        <f t="shared" si="56"/>
        <v/>
      </c>
      <c r="S1107" s="10" t="str">
        <f t="shared" si="58"/>
        <v/>
      </c>
    </row>
    <row r="1108" spans="16:19" x14ac:dyDescent="0.3">
      <c r="P1108" s="18" t="str">
        <f t="shared" si="56"/>
        <v/>
      </c>
      <c r="S1108" s="10" t="str">
        <f t="shared" si="58"/>
        <v/>
      </c>
    </row>
    <row r="1109" spans="16:19" x14ac:dyDescent="0.3">
      <c r="P1109" s="18" t="str">
        <f t="shared" si="56"/>
        <v/>
      </c>
      <c r="S1109" s="10" t="str">
        <f t="shared" si="58"/>
        <v/>
      </c>
    </row>
    <row r="1110" spans="16:19" x14ac:dyDescent="0.3">
      <c r="P1110" s="18" t="str">
        <f t="shared" si="56"/>
        <v/>
      </c>
      <c r="S1110" s="10" t="str">
        <f t="shared" si="58"/>
        <v/>
      </c>
    </row>
    <row r="1111" spans="16:19" x14ac:dyDescent="0.3">
      <c r="P1111" s="18" t="str">
        <f t="shared" si="56"/>
        <v/>
      </c>
      <c r="S1111" s="10" t="str">
        <f t="shared" si="58"/>
        <v/>
      </c>
    </row>
    <row r="1112" spans="16:19" x14ac:dyDescent="0.3">
      <c r="P1112" s="18" t="str">
        <f t="shared" si="56"/>
        <v/>
      </c>
      <c r="S1112" s="10" t="str">
        <f t="shared" si="58"/>
        <v/>
      </c>
    </row>
    <row r="1113" spans="16:19" x14ac:dyDescent="0.3">
      <c r="P1113" s="18" t="str">
        <f t="shared" si="56"/>
        <v/>
      </c>
      <c r="S1113" s="10" t="str">
        <f t="shared" si="58"/>
        <v/>
      </c>
    </row>
    <row r="1114" spans="16:19" x14ac:dyDescent="0.3">
      <c r="P1114" s="18" t="str">
        <f t="shared" si="56"/>
        <v/>
      </c>
      <c r="S1114" s="10" t="str">
        <f t="shared" si="58"/>
        <v/>
      </c>
    </row>
    <row r="1115" spans="16:19" x14ac:dyDescent="0.3">
      <c r="P1115" s="18" t="str">
        <f t="shared" si="56"/>
        <v/>
      </c>
      <c r="S1115" s="10" t="str">
        <f t="shared" si="58"/>
        <v/>
      </c>
    </row>
    <row r="1116" spans="16:19" x14ac:dyDescent="0.3">
      <c r="P1116" s="18" t="str">
        <f t="shared" si="56"/>
        <v/>
      </c>
      <c r="S1116" s="10" t="str">
        <f t="shared" si="58"/>
        <v/>
      </c>
    </row>
    <row r="1117" spans="16:19" x14ac:dyDescent="0.3">
      <c r="P1117" s="18" t="str">
        <f t="shared" ref="P1117:P1169" si="60">IF(B1117&lt;&gt;"","PLUS","")</f>
        <v/>
      </c>
      <c r="S1117" s="10" t="str">
        <f t="shared" ref="S1117:S1170" si="61">IF(N1117&lt;&gt;0,N1117*2,"")</f>
        <v/>
      </c>
    </row>
    <row r="1118" spans="16:19" x14ac:dyDescent="0.3">
      <c r="P1118" s="18" t="str">
        <f t="shared" si="60"/>
        <v/>
      </c>
      <c r="S1118" s="10" t="str">
        <f t="shared" si="61"/>
        <v/>
      </c>
    </row>
    <row r="1119" spans="16:19" x14ac:dyDescent="0.3">
      <c r="P1119" s="18" t="str">
        <f t="shared" si="60"/>
        <v/>
      </c>
      <c r="S1119" s="10" t="str">
        <f t="shared" si="61"/>
        <v/>
      </c>
    </row>
    <row r="1120" spans="16:19" x14ac:dyDescent="0.3">
      <c r="P1120" s="18" t="str">
        <f t="shared" si="60"/>
        <v/>
      </c>
      <c r="S1120" s="10" t="str">
        <f t="shared" si="61"/>
        <v/>
      </c>
    </row>
    <row r="1121" spans="16:19" x14ac:dyDescent="0.3">
      <c r="P1121" s="18" t="str">
        <f t="shared" si="60"/>
        <v/>
      </c>
      <c r="S1121" s="10" t="str">
        <f t="shared" si="61"/>
        <v/>
      </c>
    </row>
    <row r="1122" spans="16:19" x14ac:dyDescent="0.3">
      <c r="P1122" s="18" t="str">
        <f t="shared" si="60"/>
        <v/>
      </c>
      <c r="S1122" s="10" t="str">
        <f t="shared" si="61"/>
        <v/>
      </c>
    </row>
    <row r="1123" spans="16:19" x14ac:dyDescent="0.3">
      <c r="P1123" s="18" t="str">
        <f t="shared" si="60"/>
        <v/>
      </c>
      <c r="S1123" s="10" t="str">
        <f t="shared" si="61"/>
        <v/>
      </c>
    </row>
    <row r="1124" spans="16:19" x14ac:dyDescent="0.3">
      <c r="P1124" s="18" t="str">
        <f t="shared" si="60"/>
        <v/>
      </c>
      <c r="S1124" s="10" t="str">
        <f t="shared" si="61"/>
        <v/>
      </c>
    </row>
    <row r="1125" spans="16:19" x14ac:dyDescent="0.3">
      <c r="P1125" s="18" t="str">
        <f t="shared" si="60"/>
        <v/>
      </c>
      <c r="S1125" s="10" t="str">
        <f t="shared" si="61"/>
        <v/>
      </c>
    </row>
    <row r="1126" spans="16:19" x14ac:dyDescent="0.3">
      <c r="P1126" s="18" t="str">
        <f t="shared" si="60"/>
        <v/>
      </c>
      <c r="S1126" s="10" t="str">
        <f t="shared" si="61"/>
        <v/>
      </c>
    </row>
    <row r="1127" spans="16:19" x14ac:dyDescent="0.3">
      <c r="P1127" s="18" t="str">
        <f t="shared" si="60"/>
        <v/>
      </c>
      <c r="S1127" s="10" t="str">
        <f t="shared" si="61"/>
        <v/>
      </c>
    </row>
    <row r="1128" spans="16:19" x14ac:dyDescent="0.3">
      <c r="P1128" s="18" t="str">
        <f t="shared" si="60"/>
        <v/>
      </c>
      <c r="S1128" s="10" t="str">
        <f t="shared" si="61"/>
        <v/>
      </c>
    </row>
    <row r="1129" spans="16:19" x14ac:dyDescent="0.3">
      <c r="P1129" s="18" t="str">
        <f t="shared" si="60"/>
        <v/>
      </c>
      <c r="S1129" s="10" t="str">
        <f t="shared" si="61"/>
        <v/>
      </c>
    </row>
    <row r="1130" spans="16:19" x14ac:dyDescent="0.3">
      <c r="P1130" s="18" t="str">
        <f t="shared" si="60"/>
        <v/>
      </c>
      <c r="S1130" s="10" t="str">
        <f t="shared" si="61"/>
        <v/>
      </c>
    </row>
    <row r="1131" spans="16:19" x14ac:dyDescent="0.3">
      <c r="P1131" s="18" t="str">
        <f t="shared" si="60"/>
        <v/>
      </c>
      <c r="S1131" s="10" t="str">
        <f t="shared" si="61"/>
        <v/>
      </c>
    </row>
    <row r="1132" spans="16:19" x14ac:dyDescent="0.3">
      <c r="P1132" s="18" t="str">
        <f t="shared" si="60"/>
        <v/>
      </c>
      <c r="S1132" s="10" t="str">
        <f t="shared" si="61"/>
        <v/>
      </c>
    </row>
    <row r="1133" spans="16:19" x14ac:dyDescent="0.3">
      <c r="P1133" s="18" t="str">
        <f t="shared" si="60"/>
        <v/>
      </c>
      <c r="S1133" s="10" t="str">
        <f t="shared" si="61"/>
        <v/>
      </c>
    </row>
    <row r="1134" spans="16:19" x14ac:dyDescent="0.3">
      <c r="P1134" s="18" t="str">
        <f t="shared" si="60"/>
        <v/>
      </c>
      <c r="S1134" s="10" t="str">
        <f t="shared" si="61"/>
        <v/>
      </c>
    </row>
    <row r="1135" spans="16:19" x14ac:dyDescent="0.3">
      <c r="P1135" s="18" t="str">
        <f t="shared" si="60"/>
        <v/>
      </c>
      <c r="S1135" s="10" t="str">
        <f t="shared" si="61"/>
        <v/>
      </c>
    </row>
    <row r="1136" spans="16:19" x14ac:dyDescent="0.3">
      <c r="P1136" s="18" t="str">
        <f t="shared" si="60"/>
        <v/>
      </c>
      <c r="S1136" s="10" t="str">
        <f t="shared" si="61"/>
        <v/>
      </c>
    </row>
    <row r="1137" spans="16:19" x14ac:dyDescent="0.3">
      <c r="P1137" s="18" t="str">
        <f t="shared" si="60"/>
        <v/>
      </c>
      <c r="S1137" s="10" t="str">
        <f t="shared" si="61"/>
        <v/>
      </c>
    </row>
    <row r="1138" spans="16:19" x14ac:dyDescent="0.3">
      <c r="P1138" s="18" t="str">
        <f t="shared" si="60"/>
        <v/>
      </c>
      <c r="S1138" s="10" t="str">
        <f t="shared" si="61"/>
        <v/>
      </c>
    </row>
    <row r="1139" spans="16:19" x14ac:dyDescent="0.3">
      <c r="P1139" s="18" t="str">
        <f t="shared" si="60"/>
        <v/>
      </c>
      <c r="S1139" s="10" t="str">
        <f t="shared" si="61"/>
        <v/>
      </c>
    </row>
    <row r="1140" spans="16:19" x14ac:dyDescent="0.3">
      <c r="P1140" s="18" t="str">
        <f t="shared" si="60"/>
        <v/>
      </c>
      <c r="S1140" s="10" t="str">
        <f t="shared" si="61"/>
        <v/>
      </c>
    </row>
    <row r="1141" spans="16:19" x14ac:dyDescent="0.3">
      <c r="P1141" s="18" t="str">
        <f t="shared" si="60"/>
        <v/>
      </c>
      <c r="S1141" s="10" t="str">
        <f t="shared" si="61"/>
        <v/>
      </c>
    </row>
    <row r="1142" spans="16:19" x14ac:dyDescent="0.3">
      <c r="P1142" s="18" t="str">
        <f t="shared" si="60"/>
        <v/>
      </c>
      <c r="S1142" s="10" t="str">
        <f t="shared" si="61"/>
        <v/>
      </c>
    </row>
    <row r="1143" spans="16:19" x14ac:dyDescent="0.3">
      <c r="P1143" s="18" t="str">
        <f t="shared" si="60"/>
        <v/>
      </c>
      <c r="S1143" s="10" t="str">
        <f t="shared" si="61"/>
        <v/>
      </c>
    </row>
    <row r="1144" spans="16:19" x14ac:dyDescent="0.3">
      <c r="P1144" s="18" t="str">
        <f t="shared" si="60"/>
        <v/>
      </c>
      <c r="S1144" s="10" t="str">
        <f t="shared" si="61"/>
        <v/>
      </c>
    </row>
    <row r="1145" spans="16:19" x14ac:dyDescent="0.3">
      <c r="P1145" s="18" t="str">
        <f t="shared" si="60"/>
        <v/>
      </c>
      <c r="S1145" s="10" t="str">
        <f t="shared" si="61"/>
        <v/>
      </c>
    </row>
    <row r="1146" spans="16:19" x14ac:dyDescent="0.3">
      <c r="P1146" s="18" t="str">
        <f t="shared" si="60"/>
        <v/>
      </c>
      <c r="S1146" s="10" t="str">
        <f t="shared" si="61"/>
        <v/>
      </c>
    </row>
    <row r="1147" spans="16:19" x14ac:dyDescent="0.3">
      <c r="P1147" s="18" t="str">
        <f t="shared" si="60"/>
        <v/>
      </c>
      <c r="S1147" s="10" t="str">
        <f t="shared" si="61"/>
        <v/>
      </c>
    </row>
    <row r="1148" spans="16:19" x14ac:dyDescent="0.3">
      <c r="P1148" s="18" t="str">
        <f t="shared" si="60"/>
        <v/>
      </c>
      <c r="S1148" s="10" t="str">
        <f t="shared" si="61"/>
        <v/>
      </c>
    </row>
    <row r="1149" spans="16:19" x14ac:dyDescent="0.3">
      <c r="P1149" s="18" t="str">
        <f t="shared" si="60"/>
        <v/>
      </c>
      <c r="S1149" s="10" t="str">
        <f t="shared" si="61"/>
        <v/>
      </c>
    </row>
    <row r="1150" spans="16:19" x14ac:dyDescent="0.3">
      <c r="P1150" s="18" t="str">
        <f t="shared" si="60"/>
        <v/>
      </c>
      <c r="S1150" s="10" t="str">
        <f t="shared" si="61"/>
        <v/>
      </c>
    </row>
    <row r="1151" spans="16:19" x14ac:dyDescent="0.3">
      <c r="P1151" s="18" t="str">
        <f t="shared" si="60"/>
        <v/>
      </c>
      <c r="S1151" s="10" t="str">
        <f t="shared" si="61"/>
        <v/>
      </c>
    </row>
    <row r="1152" spans="16:19" x14ac:dyDescent="0.3">
      <c r="P1152" s="18" t="str">
        <f t="shared" si="60"/>
        <v/>
      </c>
      <c r="S1152" s="10" t="str">
        <f t="shared" si="61"/>
        <v/>
      </c>
    </row>
    <row r="1153" spans="16:19" x14ac:dyDescent="0.3">
      <c r="P1153" s="18" t="str">
        <f t="shared" si="60"/>
        <v/>
      </c>
      <c r="S1153" s="10" t="str">
        <f t="shared" si="61"/>
        <v/>
      </c>
    </row>
    <row r="1154" spans="16:19" x14ac:dyDescent="0.3">
      <c r="P1154" s="18" t="str">
        <f t="shared" si="60"/>
        <v/>
      </c>
      <c r="S1154" s="10" t="str">
        <f t="shared" si="61"/>
        <v/>
      </c>
    </row>
    <row r="1155" spans="16:19" x14ac:dyDescent="0.3">
      <c r="P1155" s="18" t="str">
        <f t="shared" si="60"/>
        <v/>
      </c>
      <c r="S1155" s="10" t="str">
        <f t="shared" si="61"/>
        <v/>
      </c>
    </row>
    <row r="1156" spans="16:19" x14ac:dyDescent="0.3">
      <c r="P1156" s="18" t="str">
        <f t="shared" si="60"/>
        <v/>
      </c>
      <c r="S1156" s="10" t="str">
        <f t="shared" si="61"/>
        <v/>
      </c>
    </row>
    <row r="1157" spans="16:19" x14ac:dyDescent="0.3">
      <c r="P1157" s="18" t="str">
        <f t="shared" si="60"/>
        <v/>
      </c>
      <c r="S1157" s="10" t="str">
        <f t="shared" si="61"/>
        <v/>
      </c>
    </row>
    <row r="1158" spans="16:19" x14ac:dyDescent="0.3">
      <c r="P1158" s="18" t="str">
        <f t="shared" si="60"/>
        <v/>
      </c>
      <c r="S1158" s="10" t="str">
        <f t="shared" si="61"/>
        <v/>
      </c>
    </row>
    <row r="1159" spans="16:19" x14ac:dyDescent="0.3">
      <c r="P1159" s="18" t="str">
        <f t="shared" si="60"/>
        <v/>
      </c>
      <c r="S1159" s="10" t="str">
        <f t="shared" si="61"/>
        <v/>
      </c>
    </row>
    <row r="1160" spans="16:19" x14ac:dyDescent="0.3">
      <c r="P1160" s="18" t="str">
        <f t="shared" si="60"/>
        <v/>
      </c>
      <c r="S1160" s="10" t="str">
        <f t="shared" si="61"/>
        <v/>
      </c>
    </row>
    <row r="1161" spans="16:19" x14ac:dyDescent="0.3">
      <c r="P1161" s="18" t="str">
        <f t="shared" si="60"/>
        <v/>
      </c>
      <c r="S1161" s="10" t="str">
        <f t="shared" si="61"/>
        <v/>
      </c>
    </row>
    <row r="1162" spans="16:19" x14ac:dyDescent="0.3">
      <c r="P1162" s="18" t="str">
        <f t="shared" si="60"/>
        <v/>
      </c>
      <c r="S1162" s="10" t="str">
        <f t="shared" si="61"/>
        <v/>
      </c>
    </row>
    <row r="1163" spans="16:19" x14ac:dyDescent="0.3">
      <c r="P1163" s="18" t="str">
        <f t="shared" si="60"/>
        <v/>
      </c>
      <c r="S1163" s="10" t="str">
        <f t="shared" si="61"/>
        <v/>
      </c>
    </row>
    <row r="1164" spans="16:19" x14ac:dyDescent="0.3">
      <c r="P1164" s="18" t="str">
        <f t="shared" si="60"/>
        <v/>
      </c>
      <c r="S1164" s="10" t="str">
        <f t="shared" si="61"/>
        <v/>
      </c>
    </row>
    <row r="1165" spans="16:19" x14ac:dyDescent="0.3">
      <c r="P1165" s="18" t="str">
        <f t="shared" si="60"/>
        <v/>
      </c>
      <c r="S1165" s="10" t="str">
        <f t="shared" si="61"/>
        <v/>
      </c>
    </row>
    <row r="1166" spans="16:19" x14ac:dyDescent="0.3">
      <c r="P1166" s="18" t="str">
        <f t="shared" si="60"/>
        <v/>
      </c>
      <c r="S1166" s="10" t="str">
        <f t="shared" si="61"/>
        <v/>
      </c>
    </row>
    <row r="1167" spans="16:19" x14ac:dyDescent="0.3">
      <c r="P1167" s="18" t="str">
        <f t="shared" si="60"/>
        <v/>
      </c>
      <c r="S1167" s="10" t="str">
        <f t="shared" si="61"/>
        <v/>
      </c>
    </row>
    <row r="1168" spans="16:19" x14ac:dyDescent="0.3">
      <c r="P1168" s="18" t="str">
        <f t="shared" si="60"/>
        <v/>
      </c>
      <c r="S1168" s="10" t="str">
        <f t="shared" si="61"/>
        <v/>
      </c>
    </row>
    <row r="1169" spans="16:19" x14ac:dyDescent="0.3">
      <c r="P1169" s="18" t="str">
        <f t="shared" si="60"/>
        <v/>
      </c>
      <c r="S1169" s="10" t="str">
        <f t="shared" si="61"/>
        <v/>
      </c>
    </row>
    <row r="1170" spans="16:19" x14ac:dyDescent="0.3">
      <c r="S1170" s="10" t="str">
        <f t="shared" si="61"/>
        <v/>
      </c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28"/>
  <sheetViews>
    <sheetView zoomScale="93" zoomScaleNormal="93" workbookViewId="0">
      <selection activeCell="S20" sqref="A1:XFD1048576"/>
    </sheetView>
  </sheetViews>
  <sheetFormatPr defaultColWidth="8.83203125" defaultRowHeight="13" x14ac:dyDescent="0.3"/>
  <cols>
    <col min="1" max="1" width="8.83203125" style="52"/>
    <col min="2" max="2" width="12.5" style="52" bestFit="1" customWidth="1"/>
    <col min="3" max="12" width="7.5" style="53" customWidth="1"/>
    <col min="13" max="13" width="2" style="52" customWidth="1"/>
    <col min="14" max="15" width="9" style="53" customWidth="1"/>
    <col min="16" max="16384" width="8.83203125" style="52"/>
  </cols>
  <sheetData>
    <row r="1" spans="2:24" ht="13.5" thickBot="1" x14ac:dyDescent="0.35"/>
    <row r="2" spans="2:24" x14ac:dyDescent="0.3">
      <c r="B2" s="54"/>
      <c r="C2" s="55"/>
      <c r="D2" s="55"/>
      <c r="E2" s="55"/>
      <c r="F2" s="55"/>
      <c r="G2" s="55" t="s">
        <v>1033</v>
      </c>
      <c r="H2" s="55"/>
      <c r="I2" s="55"/>
      <c r="J2" s="55"/>
      <c r="K2" s="55"/>
      <c r="L2" s="55"/>
      <c r="M2" s="56"/>
      <c r="N2" s="57"/>
    </row>
    <row r="3" spans="2:24" s="53" customFormat="1" ht="13.5" thickBot="1" x14ac:dyDescent="0.35">
      <c r="B3" s="58"/>
      <c r="C3" s="59">
        <v>1992</v>
      </c>
      <c r="D3" s="59">
        <v>1993</v>
      </c>
      <c r="E3" s="59">
        <v>1994</v>
      </c>
      <c r="F3" s="59">
        <v>1995</v>
      </c>
      <c r="G3" s="59">
        <v>1996</v>
      </c>
      <c r="H3" s="59">
        <v>1997</v>
      </c>
      <c r="I3" s="59">
        <v>1998</v>
      </c>
      <c r="J3" s="59">
        <v>1999</v>
      </c>
      <c r="K3" s="59">
        <v>2000</v>
      </c>
      <c r="L3" s="59">
        <v>2001</v>
      </c>
      <c r="M3" s="59"/>
      <c r="N3" s="60" t="s">
        <v>1034</v>
      </c>
      <c r="O3" s="61">
        <v>2002</v>
      </c>
      <c r="P3" s="62" t="s">
        <v>1035</v>
      </c>
      <c r="Q3" s="62" t="s">
        <v>1036</v>
      </c>
      <c r="R3" s="62" t="s">
        <v>1037</v>
      </c>
      <c r="S3" s="62" t="s">
        <v>1038</v>
      </c>
      <c r="T3" s="62" t="s">
        <v>1039</v>
      </c>
      <c r="U3" s="62" t="s">
        <v>1040</v>
      </c>
      <c r="V3" s="62" t="s">
        <v>1041</v>
      </c>
      <c r="W3" s="62" t="s">
        <v>1042</v>
      </c>
      <c r="X3" s="62" t="s">
        <v>1043</v>
      </c>
    </row>
    <row r="4" spans="2:24" x14ac:dyDescent="0.3">
      <c r="B4" s="63" t="s">
        <v>85</v>
      </c>
      <c r="C4" s="64">
        <f>COUNTIF(Records!$B$2:$B$6,Analysis!B4)</f>
        <v>0</v>
      </c>
      <c r="D4" s="65">
        <f>COUNTIF(Records!$B$7:$B$19,Analysis!B4)</f>
        <v>0</v>
      </c>
      <c r="E4" s="65">
        <f>COUNTIF(Records!$B$20:$B$31,Analysis!B4)</f>
        <v>0</v>
      </c>
      <c r="F4" s="65">
        <f>COUNTIF(Records!$B$32:$B$47,Analysis!B4)</f>
        <v>1</v>
      </c>
      <c r="G4" s="65">
        <f>COUNTIF(Records!$B$48:$B$65,Analysis!B4)</f>
        <v>1</v>
      </c>
      <c r="H4" s="65">
        <f>COUNTIF(Records!$B$66:$B$82,Analysis!B4)</f>
        <v>0</v>
      </c>
      <c r="I4" s="65">
        <f>COUNTIF(Records!$B$83:$B$105,Analysis!B4)</f>
        <v>1</v>
      </c>
      <c r="J4" s="65">
        <f>COUNTIF(Records!$B$106:$B$128,Analysis!B4)</f>
        <v>2</v>
      </c>
      <c r="K4" s="65">
        <f>COUNTIF(Records!$B$129:$B$159,Analysis!B4)</f>
        <v>2</v>
      </c>
      <c r="L4" s="66">
        <f>COUNTIF(Records!$B$160:$B$177,Analysis!B4)</f>
        <v>1</v>
      </c>
      <c r="M4" s="67"/>
      <c r="N4" s="68">
        <f>SUM(C4:L4)</f>
        <v>8</v>
      </c>
      <c r="O4" s="53">
        <f>COUNTIF(Records!$B$178:$B$209,Analysis!B4)</f>
        <v>3</v>
      </c>
      <c r="P4" s="62">
        <f>AVERAGE(C4:L4)</f>
        <v>0.8</v>
      </c>
      <c r="Q4" s="62">
        <f>AVERAGE(D4:L4)</f>
        <v>0.88888888888888884</v>
      </c>
      <c r="R4" s="62">
        <f>AVERAGE(E4:L4)</f>
        <v>1</v>
      </c>
      <c r="S4" s="62">
        <f>AVERAGE(F4:L4)</f>
        <v>1.1428571428571428</v>
      </c>
      <c r="T4" s="62">
        <f>AVERAGE(G4:L4)</f>
        <v>1.1666666666666667</v>
      </c>
      <c r="U4" s="62">
        <f>AVERAGE(H4:L4)</f>
        <v>1.2</v>
      </c>
      <c r="V4" s="62">
        <f>AVERAGE(I4:L4)</f>
        <v>1.5</v>
      </c>
      <c r="W4" s="62">
        <f>AVERAGE(J4:L4)</f>
        <v>1.6666666666666667</v>
      </c>
      <c r="X4" s="62">
        <f>AVERAGE(K4:L4)</f>
        <v>1.5</v>
      </c>
    </row>
    <row r="5" spans="2:24" x14ac:dyDescent="0.3">
      <c r="B5" s="69" t="s">
        <v>296</v>
      </c>
      <c r="C5" s="70">
        <f>COUNTIF(Records!$B$2:$B$6,Analysis!B5)</f>
        <v>0</v>
      </c>
      <c r="D5" s="53">
        <f>COUNTIF(Records!$B$7:$B$19,Analysis!B5)</f>
        <v>0</v>
      </c>
      <c r="E5" s="53">
        <f>COUNTIF(Records!$B$20:$B$31,Analysis!B5)</f>
        <v>0</v>
      </c>
      <c r="F5" s="53">
        <f>COUNTIF(Records!$B$32:$B$47,Analysis!B5)</f>
        <v>0</v>
      </c>
      <c r="G5" s="53">
        <f>COUNTIF(Records!$B$48:$B$65,Analysis!B5)</f>
        <v>0</v>
      </c>
      <c r="H5" s="53">
        <f>COUNTIF(Records!$B$66:$B$82,Analysis!B5)</f>
        <v>0</v>
      </c>
      <c r="I5" s="53">
        <f>COUNTIF(Records!$B$83:$B$105,Analysis!B5)</f>
        <v>0</v>
      </c>
      <c r="J5" s="53">
        <f>COUNTIF(Records!$B$106:$B$128,Analysis!B5)</f>
        <v>0</v>
      </c>
      <c r="K5" s="53">
        <f>COUNTIF(Records!$B$129:$B$159,Analysis!B5)</f>
        <v>0</v>
      </c>
      <c r="L5" s="71">
        <f>COUNTIF(Records!$B$160:$B$177,Analysis!B5)</f>
        <v>1</v>
      </c>
      <c r="M5" s="67"/>
      <c r="N5" s="68">
        <f t="shared" ref="N5:N13" si="0">SUM(C5:L5)</f>
        <v>1</v>
      </c>
      <c r="O5" s="53">
        <f>COUNTIF(Records!$B$178:$B$209,Analysis!B5)</f>
        <v>0</v>
      </c>
      <c r="P5" s="62">
        <f t="shared" ref="P5:P13" si="1">AVERAGE(C5:L5)</f>
        <v>0.1</v>
      </c>
      <c r="Q5" s="62">
        <f t="shared" ref="Q5:Q13" si="2">AVERAGE(D5:L5)</f>
        <v>0.1111111111111111</v>
      </c>
      <c r="R5" s="62">
        <f t="shared" ref="R5:R13" si="3">AVERAGE(E5:L5)</f>
        <v>0.125</v>
      </c>
      <c r="S5" s="62">
        <f t="shared" ref="S5:S13" si="4">AVERAGE(F5:L5)</f>
        <v>0.14285714285714285</v>
      </c>
      <c r="T5" s="62">
        <f t="shared" ref="T5:T13" si="5">AVERAGE(G5:L5)</f>
        <v>0.16666666666666666</v>
      </c>
      <c r="U5" s="62">
        <f t="shared" ref="U5:U13" si="6">AVERAGE(H5:L5)</f>
        <v>0.2</v>
      </c>
      <c r="V5" s="62">
        <f t="shared" ref="V5:V13" si="7">AVERAGE(I5:L5)</f>
        <v>0.25</v>
      </c>
      <c r="W5" s="62">
        <f t="shared" ref="W5:W13" si="8">AVERAGE(J5:L5)</f>
        <v>0.33333333333333331</v>
      </c>
      <c r="X5" s="62">
        <f t="shared" ref="X5:X13" si="9">AVERAGE(K5:L5)</f>
        <v>0.5</v>
      </c>
    </row>
    <row r="6" spans="2:24" x14ac:dyDescent="0.3">
      <c r="B6" s="69" t="s">
        <v>18</v>
      </c>
      <c r="C6" s="70">
        <f>COUNTIF(Records!$B$2:$B$6,Analysis!B6)</f>
        <v>1</v>
      </c>
      <c r="D6" s="53">
        <f>COUNTIF(Records!$B$7:$B$19,Analysis!B6)</f>
        <v>2</v>
      </c>
      <c r="E6" s="53">
        <f>COUNTIF(Records!$B$20:$B$31,Analysis!B6)</f>
        <v>2</v>
      </c>
      <c r="F6" s="53">
        <f>COUNTIF(Records!$B$32:$B$47,Analysis!B6)</f>
        <v>6</v>
      </c>
      <c r="G6" s="53">
        <f>COUNTIF(Records!$B$48:$B$65,Analysis!B6)</f>
        <v>2</v>
      </c>
      <c r="H6" s="53">
        <f>COUNTIF(Records!$B$66:$B$82,Analysis!B6)</f>
        <v>0</v>
      </c>
      <c r="I6" s="53">
        <f>COUNTIF(Records!$B$83:$B$105,Analysis!B6)</f>
        <v>1</v>
      </c>
      <c r="J6" s="53">
        <f>COUNTIF(Records!$B$106:$B$128,Analysis!B6)</f>
        <v>1</v>
      </c>
      <c r="K6" s="53">
        <f>COUNTIF(Records!$B$129:$B$159,Analysis!B6)</f>
        <v>1</v>
      </c>
      <c r="L6" s="71">
        <f>COUNTIF(Records!$B$160:$B$177,Analysis!B6)</f>
        <v>2</v>
      </c>
      <c r="M6" s="67"/>
      <c r="N6" s="68">
        <f t="shared" si="0"/>
        <v>18</v>
      </c>
      <c r="O6" s="53">
        <f>COUNTIF(Records!$B$178:$B$209,Analysis!B6)</f>
        <v>3</v>
      </c>
      <c r="P6" s="62">
        <f t="shared" si="1"/>
        <v>1.8</v>
      </c>
      <c r="Q6" s="62">
        <f t="shared" si="2"/>
        <v>1.8888888888888888</v>
      </c>
      <c r="R6" s="62">
        <f t="shared" si="3"/>
        <v>1.875</v>
      </c>
      <c r="S6" s="62">
        <f t="shared" si="4"/>
        <v>1.8571428571428572</v>
      </c>
      <c r="T6" s="62">
        <f t="shared" si="5"/>
        <v>1.1666666666666667</v>
      </c>
      <c r="U6" s="62">
        <f t="shared" si="6"/>
        <v>1</v>
      </c>
      <c r="V6" s="62">
        <f t="shared" si="7"/>
        <v>1.25</v>
      </c>
      <c r="W6" s="62">
        <f t="shared" si="8"/>
        <v>1.3333333333333333</v>
      </c>
      <c r="X6" s="62">
        <f t="shared" si="9"/>
        <v>1.5</v>
      </c>
    </row>
    <row r="7" spans="2:24" x14ac:dyDescent="0.3">
      <c r="B7" s="69" t="s">
        <v>49</v>
      </c>
      <c r="C7" s="70">
        <f>COUNTIF(Records!$B$2:$B$6,Analysis!B7)</f>
        <v>0</v>
      </c>
      <c r="D7" s="53">
        <f>COUNTIF(Records!$B$7:$B$19,Analysis!B7)</f>
        <v>1</v>
      </c>
      <c r="E7" s="53">
        <f>COUNTIF(Records!$B$20:$B$31,Analysis!B7)</f>
        <v>2</v>
      </c>
      <c r="F7" s="53">
        <f>COUNTIF(Records!$B$32:$B$47,Analysis!B7)</f>
        <v>1</v>
      </c>
      <c r="G7" s="53">
        <f>COUNTIF(Records!$B$48:$B$65,Analysis!B7)</f>
        <v>5</v>
      </c>
      <c r="H7" s="53">
        <f>COUNTIF(Records!$B$66:$B$82,Analysis!B7)</f>
        <v>8</v>
      </c>
      <c r="I7" s="53">
        <f>COUNTIF(Records!$B$83:$B$105,Analysis!B7)</f>
        <v>4</v>
      </c>
      <c r="J7" s="53">
        <f>COUNTIF(Records!$B$106:$B$128,Analysis!B7)</f>
        <v>4</v>
      </c>
      <c r="K7" s="53">
        <f>COUNTIF(Records!$B$129:$B$159,Analysis!B7)</f>
        <v>8</v>
      </c>
      <c r="L7" s="71">
        <f>COUNTIF(Records!$B$160:$B$177,Analysis!B7)</f>
        <v>4</v>
      </c>
      <c r="M7" s="67"/>
      <c r="N7" s="68">
        <f t="shared" si="0"/>
        <v>37</v>
      </c>
      <c r="O7" s="53">
        <f>COUNTIF(Records!$B$178:$B$209,Analysis!B7)</f>
        <v>8</v>
      </c>
      <c r="P7" s="62">
        <f t="shared" si="1"/>
        <v>3.7</v>
      </c>
      <c r="Q7" s="62">
        <f t="shared" si="2"/>
        <v>4.1111111111111107</v>
      </c>
      <c r="R7" s="62">
        <f t="shared" si="3"/>
        <v>4.5</v>
      </c>
      <c r="S7" s="62">
        <f t="shared" si="4"/>
        <v>4.8571428571428568</v>
      </c>
      <c r="T7" s="62">
        <f t="shared" si="5"/>
        <v>5.5</v>
      </c>
      <c r="U7" s="62">
        <f t="shared" si="6"/>
        <v>5.6</v>
      </c>
      <c r="V7" s="62">
        <f t="shared" si="7"/>
        <v>5</v>
      </c>
      <c r="W7" s="62">
        <f t="shared" si="8"/>
        <v>5.333333333333333</v>
      </c>
      <c r="X7" s="62">
        <f t="shared" si="9"/>
        <v>6</v>
      </c>
    </row>
    <row r="8" spans="2:24" x14ac:dyDescent="0.3">
      <c r="B8" s="69" t="s">
        <v>160</v>
      </c>
      <c r="C8" s="70">
        <f>COUNTIF(Records!$B$2:$B$6,Analysis!B8)</f>
        <v>0</v>
      </c>
      <c r="D8" s="53">
        <f>COUNTIF(Records!$B$7:$B$19,Analysis!B8)</f>
        <v>0</v>
      </c>
      <c r="E8" s="53">
        <f>COUNTIF(Records!$B$20:$B$31,Analysis!B8)</f>
        <v>0</v>
      </c>
      <c r="F8" s="53">
        <f>COUNTIF(Records!$B$32:$B$47,Analysis!B8)</f>
        <v>0</v>
      </c>
      <c r="G8" s="53">
        <f>COUNTIF(Records!$B$48:$B$65,Analysis!B8)</f>
        <v>0</v>
      </c>
      <c r="H8" s="53">
        <f>COUNTIF(Records!$B$66:$B$82,Analysis!B8)</f>
        <v>0</v>
      </c>
      <c r="I8" s="53">
        <f>COUNTIF(Records!$B$83:$B$105,Analysis!B8)</f>
        <v>1</v>
      </c>
      <c r="J8" s="53">
        <f>COUNTIF(Records!$B$106:$B$128,Analysis!B8)</f>
        <v>1</v>
      </c>
      <c r="K8" s="53">
        <f>COUNTIF(Records!$B$129:$B$159,Analysis!B8)</f>
        <v>0</v>
      </c>
      <c r="L8" s="71">
        <f>COUNTIF(Records!$B$160:$B$177,Analysis!B8)</f>
        <v>0</v>
      </c>
      <c r="M8" s="67"/>
      <c r="N8" s="68">
        <f t="shared" si="0"/>
        <v>2</v>
      </c>
      <c r="O8" s="53">
        <f>COUNTIF(Records!$B$178:$B$209,Analysis!B8)</f>
        <v>1</v>
      </c>
      <c r="P8" s="62">
        <f t="shared" si="1"/>
        <v>0.2</v>
      </c>
      <c r="Q8" s="62">
        <f t="shared" si="2"/>
        <v>0.22222222222222221</v>
      </c>
      <c r="R8" s="62">
        <f t="shared" si="3"/>
        <v>0.25</v>
      </c>
      <c r="S8" s="62">
        <f t="shared" si="4"/>
        <v>0.2857142857142857</v>
      </c>
      <c r="T8" s="62">
        <f t="shared" si="5"/>
        <v>0.33333333333333331</v>
      </c>
      <c r="U8" s="62">
        <f t="shared" si="6"/>
        <v>0.4</v>
      </c>
      <c r="V8" s="62">
        <f t="shared" si="7"/>
        <v>0.5</v>
      </c>
      <c r="W8" s="62">
        <f t="shared" si="8"/>
        <v>0.33333333333333331</v>
      </c>
      <c r="X8" s="62">
        <f t="shared" si="9"/>
        <v>0</v>
      </c>
    </row>
    <row r="9" spans="2:24" x14ac:dyDescent="0.3">
      <c r="B9" s="69" t="s">
        <v>7</v>
      </c>
      <c r="C9" s="70">
        <f>COUNTIF(Records!$B$2:$B$6,Analysis!B9)</f>
        <v>4</v>
      </c>
      <c r="D9" s="53">
        <f>COUNTIF(Records!$B$7:$B$19,Analysis!B9)</f>
        <v>4</v>
      </c>
      <c r="E9" s="53">
        <f>COUNTIF(Records!$B$20:$B$31,Analysis!B9)</f>
        <v>2</v>
      </c>
      <c r="F9" s="53">
        <f>COUNTIF(Records!$B$32:$B$47,Analysis!B9)</f>
        <v>2</v>
      </c>
      <c r="G9" s="53">
        <f>COUNTIF(Records!$B$48:$B$65,Analysis!B9)</f>
        <v>3</v>
      </c>
      <c r="H9" s="53">
        <f>COUNTIF(Records!$B$66:$B$82,Analysis!B9)</f>
        <v>5</v>
      </c>
      <c r="I9" s="53">
        <f>COUNTIF(Records!$B$83:$B$105,Analysis!B9)</f>
        <v>7</v>
      </c>
      <c r="J9" s="53">
        <f>COUNTIF(Records!$B$106:$B$128,Analysis!B9)</f>
        <v>6</v>
      </c>
      <c r="K9" s="53">
        <f>COUNTIF(Records!$B$129:$B$159,Analysis!B9)</f>
        <v>7</v>
      </c>
      <c r="L9" s="71">
        <f>COUNTIF(Records!$B$160:$B$177,Analysis!B9)</f>
        <v>6</v>
      </c>
      <c r="M9" s="67"/>
      <c r="N9" s="68">
        <f t="shared" si="0"/>
        <v>46</v>
      </c>
      <c r="O9" s="53">
        <f>COUNTIF(Records!$B$178:$B$209,Analysis!B9)</f>
        <v>5</v>
      </c>
      <c r="P9" s="62">
        <f t="shared" si="1"/>
        <v>4.5999999999999996</v>
      </c>
      <c r="Q9" s="62">
        <f t="shared" si="2"/>
        <v>4.666666666666667</v>
      </c>
      <c r="R9" s="62">
        <f t="shared" si="3"/>
        <v>4.75</v>
      </c>
      <c r="S9" s="62">
        <f t="shared" si="4"/>
        <v>5.1428571428571432</v>
      </c>
      <c r="T9" s="62">
        <f t="shared" si="5"/>
        <v>5.666666666666667</v>
      </c>
      <c r="U9" s="62">
        <f t="shared" si="6"/>
        <v>6.2</v>
      </c>
      <c r="V9" s="62">
        <f t="shared" si="7"/>
        <v>6.5</v>
      </c>
      <c r="W9" s="62">
        <f t="shared" si="8"/>
        <v>6.333333333333333</v>
      </c>
      <c r="X9" s="62">
        <f t="shared" si="9"/>
        <v>6.5</v>
      </c>
    </row>
    <row r="10" spans="2:24" x14ac:dyDescent="0.3">
      <c r="B10" s="69" t="s">
        <v>42</v>
      </c>
      <c r="C10" s="70">
        <f>COUNTIF(Records!$B$2:$B$6,Analysis!B10)</f>
        <v>0</v>
      </c>
      <c r="D10" s="53">
        <f>COUNTIF(Records!$B$7:$B$19,Analysis!B10)</f>
        <v>3</v>
      </c>
      <c r="E10" s="53">
        <f>COUNTIF(Records!$B$20:$B$31,Analysis!B10)</f>
        <v>3</v>
      </c>
      <c r="F10" s="53">
        <f>COUNTIF(Records!$B$32:$B$47,Analysis!B10)</f>
        <v>1</v>
      </c>
      <c r="G10" s="53">
        <f>COUNTIF(Records!$B$48:$B$65,Analysis!B10)</f>
        <v>2</v>
      </c>
      <c r="H10" s="53">
        <f>COUNTIF(Records!$B$66:$B$82,Analysis!B10)</f>
        <v>1</v>
      </c>
      <c r="I10" s="53">
        <f>COUNTIF(Records!$B$83:$B$105,Analysis!B10)</f>
        <v>2</v>
      </c>
      <c r="J10" s="53">
        <f>COUNTIF(Records!$B$106:$B$128,Analysis!B10)</f>
        <v>1</v>
      </c>
      <c r="K10" s="53">
        <f>COUNTIF(Records!$B$129:$B$159,Analysis!B10)</f>
        <v>5</v>
      </c>
      <c r="L10" s="71">
        <f>COUNTIF(Records!$B$160:$B$177,Analysis!B10)</f>
        <v>0</v>
      </c>
      <c r="M10" s="67"/>
      <c r="N10" s="68">
        <f t="shared" si="0"/>
        <v>18</v>
      </c>
      <c r="O10" s="53">
        <f>COUNTIF(Records!$B$178:$B$209,Analysis!B10)</f>
        <v>3</v>
      </c>
      <c r="P10" s="62">
        <f t="shared" si="1"/>
        <v>1.8</v>
      </c>
      <c r="Q10" s="62">
        <f t="shared" si="2"/>
        <v>2</v>
      </c>
      <c r="R10" s="62">
        <f t="shared" si="3"/>
        <v>1.875</v>
      </c>
      <c r="S10" s="62">
        <f t="shared" si="4"/>
        <v>1.7142857142857142</v>
      </c>
      <c r="T10" s="62">
        <f t="shared" si="5"/>
        <v>1.8333333333333333</v>
      </c>
      <c r="U10" s="62">
        <f t="shared" si="6"/>
        <v>1.8</v>
      </c>
      <c r="V10" s="62">
        <f t="shared" si="7"/>
        <v>2</v>
      </c>
      <c r="W10" s="62">
        <f t="shared" si="8"/>
        <v>2</v>
      </c>
      <c r="X10" s="62">
        <f t="shared" si="9"/>
        <v>2.5</v>
      </c>
    </row>
    <row r="11" spans="2:24" x14ac:dyDescent="0.3">
      <c r="B11" s="69" t="s">
        <v>61</v>
      </c>
      <c r="C11" s="70">
        <f>COUNTIF(Records!$B$2:$B$6,Analysis!B11)</f>
        <v>0</v>
      </c>
      <c r="D11" s="53">
        <f>COUNTIF(Records!$B$7:$B$19,Analysis!B11)</f>
        <v>1</v>
      </c>
      <c r="E11" s="53">
        <f>COUNTIF(Records!$B$20:$B$31,Analysis!B11)</f>
        <v>1</v>
      </c>
      <c r="F11" s="53">
        <f>COUNTIF(Records!$B$32:$B$47,Analysis!B11)</f>
        <v>0</v>
      </c>
      <c r="G11" s="53">
        <f>COUNTIF(Records!$B$48:$B$65,Analysis!B11)</f>
        <v>1</v>
      </c>
      <c r="H11" s="53">
        <f>COUNTIF(Records!$B$66:$B$82,Analysis!B11)</f>
        <v>0</v>
      </c>
      <c r="I11" s="53">
        <f>COUNTIF(Records!$B$83:$B$105,Analysis!B11)</f>
        <v>0</v>
      </c>
      <c r="J11" s="53">
        <f>COUNTIF(Records!$B$106:$B$128,Analysis!B11)</f>
        <v>0</v>
      </c>
      <c r="K11" s="53">
        <f>COUNTIF(Records!$B$129:$B$159,Analysis!B11)</f>
        <v>0</v>
      </c>
      <c r="L11" s="71">
        <f>COUNTIF(Records!$B$160:$B$177,Analysis!B11)</f>
        <v>3</v>
      </c>
      <c r="M11" s="67"/>
      <c r="N11" s="68">
        <f t="shared" si="0"/>
        <v>6</v>
      </c>
      <c r="O11" s="53">
        <f>COUNTIF(Records!$B$178:$B$209,Analysis!B11)</f>
        <v>3</v>
      </c>
      <c r="P11" s="62">
        <f t="shared" si="1"/>
        <v>0.6</v>
      </c>
      <c r="Q11" s="62">
        <f t="shared" si="2"/>
        <v>0.66666666666666663</v>
      </c>
      <c r="R11" s="62">
        <f t="shared" si="3"/>
        <v>0.625</v>
      </c>
      <c r="S11" s="62">
        <f t="shared" si="4"/>
        <v>0.5714285714285714</v>
      </c>
      <c r="T11" s="62">
        <f t="shared" si="5"/>
        <v>0.66666666666666663</v>
      </c>
      <c r="U11" s="62">
        <f t="shared" si="6"/>
        <v>0.6</v>
      </c>
      <c r="V11" s="62">
        <f t="shared" si="7"/>
        <v>0.75</v>
      </c>
      <c r="W11" s="62">
        <f t="shared" si="8"/>
        <v>1</v>
      </c>
      <c r="X11" s="62">
        <f t="shared" si="9"/>
        <v>1.5</v>
      </c>
    </row>
    <row r="12" spans="2:24" x14ac:dyDescent="0.3">
      <c r="B12" s="69" t="s">
        <v>33</v>
      </c>
      <c r="C12" s="70">
        <f>COUNTIF(Records!$B$2:$B$6,Analysis!B12)</f>
        <v>0</v>
      </c>
      <c r="D12" s="53">
        <f>COUNTIF(Records!$B$7:$B$19,Analysis!B12)</f>
        <v>2</v>
      </c>
      <c r="E12" s="53">
        <f>COUNTIF(Records!$B$20:$B$31,Analysis!B12)</f>
        <v>2</v>
      </c>
      <c r="F12" s="53">
        <f>COUNTIF(Records!$B$32:$B$47,Analysis!B12)</f>
        <v>5</v>
      </c>
      <c r="G12" s="53">
        <f>COUNTIF(Records!$B$48:$B$65,Analysis!B12)</f>
        <v>3</v>
      </c>
      <c r="H12" s="53">
        <f>COUNTIF(Records!$B$66:$B$82,Analysis!B12)</f>
        <v>2</v>
      </c>
      <c r="I12" s="53">
        <f>COUNTIF(Records!$B$83:$B$105,Analysis!B12)</f>
        <v>0</v>
      </c>
      <c r="J12" s="53">
        <f>COUNTIF(Records!$B$106:$B$128,Analysis!B12)</f>
        <v>1</v>
      </c>
      <c r="K12" s="53">
        <f>COUNTIF(Records!$B$129:$B$159,Analysis!B12)</f>
        <v>4</v>
      </c>
      <c r="L12" s="71">
        <f>COUNTIF(Records!$B$160:$B$177,Analysis!B12)</f>
        <v>0</v>
      </c>
      <c r="M12" s="67"/>
      <c r="N12" s="68">
        <f t="shared" si="0"/>
        <v>19</v>
      </c>
      <c r="O12" s="53">
        <f>COUNTIF(Records!$B$178:$B$209,Analysis!B12)</f>
        <v>3</v>
      </c>
      <c r="P12" s="62">
        <f t="shared" si="1"/>
        <v>1.9</v>
      </c>
      <c r="Q12" s="62">
        <f t="shared" si="2"/>
        <v>2.1111111111111112</v>
      </c>
      <c r="R12" s="62">
        <f t="shared" si="3"/>
        <v>2.125</v>
      </c>
      <c r="S12" s="62">
        <f t="shared" si="4"/>
        <v>2.1428571428571428</v>
      </c>
      <c r="T12" s="62">
        <f t="shared" si="5"/>
        <v>1.6666666666666667</v>
      </c>
      <c r="U12" s="62">
        <f t="shared" si="6"/>
        <v>1.4</v>
      </c>
      <c r="V12" s="62">
        <f t="shared" si="7"/>
        <v>1.25</v>
      </c>
      <c r="W12" s="62">
        <f t="shared" si="8"/>
        <v>1.6666666666666667</v>
      </c>
      <c r="X12" s="62">
        <f t="shared" si="9"/>
        <v>2</v>
      </c>
    </row>
    <row r="13" spans="2:24" ht="13.5" thickBot="1" x14ac:dyDescent="0.35">
      <c r="B13" s="72" t="s">
        <v>116</v>
      </c>
      <c r="C13" s="73">
        <f>COUNTIF(Records!$B$2:$B$6,Analysis!B13)</f>
        <v>0</v>
      </c>
      <c r="D13" s="61">
        <f>COUNTIF(Records!$B$7:$B$19,Analysis!B13)</f>
        <v>0</v>
      </c>
      <c r="E13" s="61">
        <f>COUNTIF(Records!$B$20:$B$31,Analysis!B13)</f>
        <v>0</v>
      </c>
      <c r="F13" s="61">
        <f>COUNTIF(Records!$B$32:$B$47,Analysis!B13)</f>
        <v>0</v>
      </c>
      <c r="G13" s="61">
        <f>COUNTIF(Records!$B$48:$B$65,Analysis!B13)</f>
        <v>1</v>
      </c>
      <c r="H13" s="61">
        <f>COUNTIF(Records!$B$66:$B$82,Analysis!B13)</f>
        <v>0</v>
      </c>
      <c r="I13" s="61">
        <f>COUNTIF(Records!$B$83:$B$105,Analysis!B13)</f>
        <v>1</v>
      </c>
      <c r="J13" s="61">
        <f>COUNTIF(Records!$B$106:$B$128,Analysis!B13)</f>
        <v>2</v>
      </c>
      <c r="K13" s="61">
        <f>COUNTIF(Records!$B$129:$B$159,Analysis!B13)</f>
        <v>1</v>
      </c>
      <c r="L13" s="74">
        <f>COUNTIF(Records!$B$160:$B$177,Analysis!B13)</f>
        <v>0</v>
      </c>
      <c r="M13" s="67"/>
      <c r="N13" s="60">
        <f t="shared" si="0"/>
        <v>5</v>
      </c>
      <c r="O13" s="53">
        <f>COUNTIF(Records!$B$178:$B$209,Analysis!B13)</f>
        <v>3</v>
      </c>
      <c r="P13" s="62">
        <f t="shared" si="1"/>
        <v>0.5</v>
      </c>
      <c r="Q13" s="62">
        <f t="shared" si="2"/>
        <v>0.55555555555555558</v>
      </c>
      <c r="R13" s="62">
        <f t="shared" si="3"/>
        <v>0.625</v>
      </c>
      <c r="S13" s="62">
        <f t="shared" si="4"/>
        <v>0.7142857142857143</v>
      </c>
      <c r="T13" s="62">
        <f t="shared" si="5"/>
        <v>0.83333333333333337</v>
      </c>
      <c r="U13" s="62">
        <f t="shared" si="6"/>
        <v>0.8</v>
      </c>
      <c r="V13" s="62">
        <f t="shared" si="7"/>
        <v>1</v>
      </c>
      <c r="W13" s="62">
        <f t="shared" si="8"/>
        <v>1</v>
      </c>
      <c r="X13" s="62">
        <f t="shared" si="9"/>
        <v>0.5</v>
      </c>
    </row>
    <row r="14" spans="2:24" ht="13.5" thickBot="1" x14ac:dyDescent="0.35">
      <c r="B14" s="75" t="s">
        <v>1044</v>
      </c>
      <c r="C14" s="76">
        <f>SUM(C4:C13)</f>
        <v>5</v>
      </c>
      <c r="D14" s="76">
        <f t="shared" ref="D14:L14" si="10">SUM(D4:D13)</f>
        <v>13</v>
      </c>
      <c r="E14" s="76">
        <f t="shared" si="10"/>
        <v>12</v>
      </c>
      <c r="F14" s="76">
        <f t="shared" si="10"/>
        <v>16</v>
      </c>
      <c r="G14" s="76">
        <f t="shared" si="10"/>
        <v>18</v>
      </c>
      <c r="H14" s="76">
        <f t="shared" si="10"/>
        <v>16</v>
      </c>
      <c r="I14" s="76">
        <f t="shared" si="10"/>
        <v>17</v>
      </c>
      <c r="J14" s="76">
        <f t="shared" si="10"/>
        <v>18</v>
      </c>
      <c r="K14" s="76">
        <f t="shared" si="10"/>
        <v>28</v>
      </c>
      <c r="L14" s="76">
        <f t="shared" si="10"/>
        <v>17</v>
      </c>
      <c r="M14" s="77"/>
      <c r="N14" s="78"/>
    </row>
    <row r="15" spans="2:24" ht="13.5" thickBot="1" x14ac:dyDescent="0.35"/>
    <row r="16" spans="2:24" x14ac:dyDescent="0.3">
      <c r="B16" s="54"/>
      <c r="C16" s="55"/>
      <c r="D16" s="55"/>
      <c r="E16" s="55"/>
      <c r="F16" s="55"/>
      <c r="G16" s="55" t="s">
        <v>1045</v>
      </c>
      <c r="H16" s="55"/>
      <c r="I16" s="55"/>
      <c r="J16" s="55"/>
      <c r="K16" s="55"/>
      <c r="L16" s="55"/>
      <c r="M16" s="56"/>
      <c r="N16" s="57"/>
    </row>
    <row r="17" spans="2:24" ht="13.5" thickBot="1" x14ac:dyDescent="0.35">
      <c r="B17" s="58"/>
      <c r="C17" s="59">
        <v>1992</v>
      </c>
      <c r="D17" s="59">
        <v>1993</v>
      </c>
      <c r="E17" s="59">
        <v>1994</v>
      </c>
      <c r="F17" s="59">
        <v>1995</v>
      </c>
      <c r="G17" s="59">
        <v>1996</v>
      </c>
      <c r="H17" s="59">
        <v>1997</v>
      </c>
      <c r="I17" s="59">
        <v>1998</v>
      </c>
      <c r="J17" s="59">
        <v>1999</v>
      </c>
      <c r="K17" s="59">
        <v>2000</v>
      </c>
      <c r="L17" s="59">
        <v>2001</v>
      </c>
      <c r="M17" s="59"/>
      <c r="N17" s="60" t="s">
        <v>1034</v>
      </c>
      <c r="O17" s="61">
        <v>2002</v>
      </c>
      <c r="P17" s="62" t="s">
        <v>1035</v>
      </c>
      <c r="Q17" s="62" t="s">
        <v>1036</v>
      </c>
      <c r="R17" s="62" t="s">
        <v>1037</v>
      </c>
      <c r="S17" s="62" t="s">
        <v>1038</v>
      </c>
      <c r="T17" s="62" t="s">
        <v>1039</v>
      </c>
      <c r="U17" s="62" t="s">
        <v>1040</v>
      </c>
      <c r="V17" s="62" t="s">
        <v>1041</v>
      </c>
      <c r="W17" s="62" t="s">
        <v>1042</v>
      </c>
      <c r="X17" s="62" t="s">
        <v>1043</v>
      </c>
    </row>
    <row r="18" spans="2:24" x14ac:dyDescent="0.3">
      <c r="B18" s="63" t="s">
        <v>85</v>
      </c>
      <c r="C18" s="64">
        <v>0</v>
      </c>
      <c r="D18" s="65">
        <v>0</v>
      </c>
      <c r="E18" s="65">
        <v>0</v>
      </c>
      <c r="F18" s="65">
        <v>3</v>
      </c>
      <c r="G18" s="65">
        <v>2</v>
      </c>
      <c r="H18" s="65">
        <v>0</v>
      </c>
      <c r="I18" s="65">
        <v>1</v>
      </c>
      <c r="J18" s="65">
        <v>6</v>
      </c>
      <c r="K18" s="65">
        <v>4</v>
      </c>
      <c r="L18" s="66">
        <v>4</v>
      </c>
      <c r="M18" s="67"/>
      <c r="N18" s="57">
        <f>SUM(C18:L18)</f>
        <v>20</v>
      </c>
      <c r="O18" s="53">
        <v>4</v>
      </c>
      <c r="P18" s="62">
        <f>AVERAGE(C18:L18)</f>
        <v>2</v>
      </c>
      <c r="Q18" s="62">
        <f>AVERAGE(D18:L18)</f>
        <v>2.2222222222222223</v>
      </c>
      <c r="R18" s="62">
        <f>AVERAGE(E18:L18)</f>
        <v>2.5</v>
      </c>
      <c r="S18" s="62">
        <f>AVERAGE(F18:L18)</f>
        <v>2.8571428571428572</v>
      </c>
      <c r="T18" s="62">
        <f>AVERAGE(G18:L18)</f>
        <v>2.8333333333333335</v>
      </c>
      <c r="U18" s="62">
        <f t="shared" ref="U18:U27" si="11">AVERAGE(H18:L18)</f>
        <v>3</v>
      </c>
      <c r="V18" s="62">
        <f>AVERAGE(I18:L18)</f>
        <v>3.75</v>
      </c>
      <c r="W18" s="62">
        <f t="shared" ref="W18:W27" si="12">AVERAGE(J18:L18)</f>
        <v>4.666666666666667</v>
      </c>
      <c r="X18" s="62">
        <f t="shared" ref="X18:X27" si="13">AVERAGE(K18:L18)</f>
        <v>4</v>
      </c>
    </row>
    <row r="19" spans="2:24" x14ac:dyDescent="0.3">
      <c r="B19" s="69" t="s">
        <v>296</v>
      </c>
      <c r="C19" s="70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71">
        <v>1</v>
      </c>
      <c r="M19" s="67"/>
      <c r="N19" s="68">
        <f t="shared" ref="N19:N27" si="14">SUM(C19:L19)</f>
        <v>1</v>
      </c>
      <c r="O19" s="53">
        <v>0</v>
      </c>
      <c r="P19" s="62">
        <f t="shared" ref="P19:P27" si="15">AVERAGE(C19:L19)</f>
        <v>0.1</v>
      </c>
      <c r="Q19" s="62">
        <f t="shared" ref="Q19:Q27" si="16">AVERAGE(D19:L19)</f>
        <v>0.1111111111111111</v>
      </c>
      <c r="R19" s="62">
        <f t="shared" ref="R19:R27" si="17">AVERAGE(E19:L19)</f>
        <v>0.125</v>
      </c>
      <c r="S19" s="62">
        <f t="shared" ref="S19:S27" si="18">AVERAGE(F19:L19)</f>
        <v>0.14285714285714285</v>
      </c>
      <c r="T19" s="62">
        <f t="shared" ref="T19:T27" si="19">AVERAGE(G19:L19)</f>
        <v>0.16666666666666666</v>
      </c>
      <c r="U19" s="62">
        <f t="shared" si="11"/>
        <v>0.2</v>
      </c>
      <c r="V19" s="62">
        <f t="shared" ref="V19:V27" si="20">AVERAGE(I19:L19)</f>
        <v>0.25</v>
      </c>
      <c r="W19" s="62">
        <f t="shared" si="12"/>
        <v>0.33333333333333331</v>
      </c>
      <c r="X19" s="62">
        <f t="shared" si="13"/>
        <v>0.5</v>
      </c>
    </row>
    <row r="20" spans="2:24" x14ac:dyDescent="0.3">
      <c r="B20" s="69" t="s">
        <v>18</v>
      </c>
      <c r="C20" s="70">
        <v>0</v>
      </c>
      <c r="D20" s="53">
        <v>0</v>
      </c>
      <c r="E20" s="53">
        <v>0</v>
      </c>
      <c r="F20" s="53">
        <v>13</v>
      </c>
      <c r="G20" s="53">
        <v>12</v>
      </c>
      <c r="H20" s="53">
        <v>0</v>
      </c>
      <c r="I20" s="53">
        <v>1</v>
      </c>
      <c r="J20" s="53">
        <v>1</v>
      </c>
      <c r="K20" s="53">
        <v>1</v>
      </c>
      <c r="L20" s="71">
        <v>3</v>
      </c>
      <c r="M20" s="67"/>
      <c r="N20" s="68">
        <f t="shared" si="14"/>
        <v>31</v>
      </c>
      <c r="O20" s="53">
        <v>1</v>
      </c>
      <c r="P20" s="62">
        <f t="shared" si="15"/>
        <v>3.1</v>
      </c>
      <c r="Q20" s="62">
        <f t="shared" si="16"/>
        <v>3.4444444444444446</v>
      </c>
      <c r="R20" s="62">
        <f t="shared" si="17"/>
        <v>3.875</v>
      </c>
      <c r="S20" s="62">
        <f t="shared" si="18"/>
        <v>4.4285714285714288</v>
      </c>
      <c r="T20" s="62">
        <f t="shared" si="19"/>
        <v>3</v>
      </c>
      <c r="U20" s="62">
        <f t="shared" si="11"/>
        <v>1.2</v>
      </c>
      <c r="V20" s="62">
        <f t="shared" si="20"/>
        <v>1.5</v>
      </c>
      <c r="W20" s="62">
        <f t="shared" si="12"/>
        <v>1.6666666666666667</v>
      </c>
      <c r="X20" s="62">
        <f t="shared" si="13"/>
        <v>2</v>
      </c>
    </row>
    <row r="21" spans="2:24" x14ac:dyDescent="0.3">
      <c r="B21" s="69" t="s">
        <v>49</v>
      </c>
      <c r="C21" s="70">
        <v>0</v>
      </c>
      <c r="D21" s="53">
        <v>0</v>
      </c>
      <c r="E21" s="53">
        <v>4</v>
      </c>
      <c r="F21" s="53">
        <v>1</v>
      </c>
      <c r="G21" s="53">
        <v>13</v>
      </c>
      <c r="H21" s="53">
        <v>44</v>
      </c>
      <c r="I21" s="53">
        <v>13</v>
      </c>
      <c r="J21" s="53">
        <v>11</v>
      </c>
      <c r="K21" s="53">
        <v>14</v>
      </c>
      <c r="L21" s="71">
        <v>15</v>
      </c>
      <c r="M21" s="67"/>
      <c r="N21" s="68">
        <f t="shared" si="14"/>
        <v>115</v>
      </c>
      <c r="O21" s="53">
        <v>33</v>
      </c>
      <c r="P21" s="62">
        <f t="shared" si="15"/>
        <v>11.5</v>
      </c>
      <c r="Q21" s="62">
        <f t="shared" si="16"/>
        <v>12.777777777777779</v>
      </c>
      <c r="R21" s="62">
        <f t="shared" si="17"/>
        <v>14.375</v>
      </c>
      <c r="S21" s="62">
        <f t="shared" si="18"/>
        <v>15.857142857142858</v>
      </c>
      <c r="T21" s="62">
        <f t="shared" si="19"/>
        <v>18.333333333333332</v>
      </c>
      <c r="U21" s="62">
        <f t="shared" si="11"/>
        <v>19.399999999999999</v>
      </c>
      <c r="V21" s="62">
        <f t="shared" si="20"/>
        <v>13.25</v>
      </c>
      <c r="W21" s="62">
        <f t="shared" si="12"/>
        <v>13.333333333333334</v>
      </c>
      <c r="X21" s="62">
        <f t="shared" si="13"/>
        <v>14.5</v>
      </c>
    </row>
    <row r="22" spans="2:24" x14ac:dyDescent="0.3">
      <c r="B22" s="69" t="s">
        <v>160</v>
      </c>
      <c r="C22" s="70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1</v>
      </c>
      <c r="J22" s="53">
        <v>1</v>
      </c>
      <c r="K22" s="53">
        <v>0</v>
      </c>
      <c r="L22" s="71">
        <v>0</v>
      </c>
      <c r="M22" s="67"/>
      <c r="N22" s="68">
        <f t="shared" si="14"/>
        <v>2</v>
      </c>
      <c r="O22" s="53">
        <v>2</v>
      </c>
      <c r="P22" s="62">
        <f t="shared" si="15"/>
        <v>0.2</v>
      </c>
      <c r="Q22" s="62">
        <f t="shared" si="16"/>
        <v>0.22222222222222221</v>
      </c>
      <c r="R22" s="62">
        <f t="shared" si="17"/>
        <v>0.25</v>
      </c>
      <c r="S22" s="62">
        <f t="shared" si="18"/>
        <v>0.2857142857142857</v>
      </c>
      <c r="T22" s="62">
        <f t="shared" si="19"/>
        <v>0.33333333333333331</v>
      </c>
      <c r="U22" s="62">
        <f t="shared" si="11"/>
        <v>0.4</v>
      </c>
      <c r="V22" s="62">
        <f t="shared" si="20"/>
        <v>0.5</v>
      </c>
      <c r="W22" s="62">
        <f t="shared" si="12"/>
        <v>0.33333333333333331</v>
      </c>
      <c r="X22" s="62">
        <f t="shared" si="13"/>
        <v>0</v>
      </c>
    </row>
    <row r="23" spans="2:24" x14ac:dyDescent="0.3">
      <c r="B23" s="69" t="s">
        <v>7</v>
      </c>
      <c r="C23" s="70">
        <v>21</v>
      </c>
      <c r="D23" s="53">
        <v>21</v>
      </c>
      <c r="E23" s="53">
        <v>4</v>
      </c>
      <c r="F23" s="53">
        <v>8</v>
      </c>
      <c r="G23" s="53">
        <v>5</v>
      </c>
      <c r="H23" s="53">
        <v>16</v>
      </c>
      <c r="I23" s="53">
        <v>31</v>
      </c>
      <c r="J23" s="53">
        <v>36</v>
      </c>
      <c r="K23" s="53">
        <v>19</v>
      </c>
      <c r="L23" s="71">
        <v>45</v>
      </c>
      <c r="M23" s="67"/>
      <c r="N23" s="68">
        <f t="shared" si="14"/>
        <v>206</v>
      </c>
      <c r="O23" s="53">
        <v>1</v>
      </c>
      <c r="P23" s="62">
        <f t="shared" si="15"/>
        <v>20.6</v>
      </c>
      <c r="Q23" s="62">
        <f t="shared" si="16"/>
        <v>20.555555555555557</v>
      </c>
      <c r="R23" s="62">
        <f t="shared" si="17"/>
        <v>20.5</v>
      </c>
      <c r="S23" s="62">
        <f t="shared" si="18"/>
        <v>22.857142857142858</v>
      </c>
      <c r="T23" s="62">
        <f t="shared" si="19"/>
        <v>25.333333333333332</v>
      </c>
      <c r="U23" s="62">
        <f t="shared" si="11"/>
        <v>29.4</v>
      </c>
      <c r="V23" s="62">
        <f t="shared" si="20"/>
        <v>32.75</v>
      </c>
      <c r="W23" s="62">
        <f t="shared" si="12"/>
        <v>33.333333333333336</v>
      </c>
      <c r="X23" s="62">
        <f t="shared" si="13"/>
        <v>32</v>
      </c>
    </row>
    <row r="24" spans="2:24" x14ac:dyDescent="0.3">
      <c r="B24" s="69" t="s">
        <v>42</v>
      </c>
      <c r="C24" s="70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1</v>
      </c>
      <c r="K24" s="53">
        <v>9</v>
      </c>
      <c r="L24" s="71">
        <v>0</v>
      </c>
      <c r="M24" s="67"/>
      <c r="N24" s="68">
        <f t="shared" si="14"/>
        <v>10</v>
      </c>
      <c r="O24" s="53">
        <v>6</v>
      </c>
      <c r="P24" s="62">
        <f t="shared" si="15"/>
        <v>1</v>
      </c>
      <c r="Q24" s="62">
        <f t="shared" si="16"/>
        <v>1.1111111111111112</v>
      </c>
      <c r="R24" s="62">
        <f t="shared" si="17"/>
        <v>1.25</v>
      </c>
      <c r="S24" s="62">
        <f t="shared" si="18"/>
        <v>1.4285714285714286</v>
      </c>
      <c r="T24" s="62">
        <f t="shared" si="19"/>
        <v>1.6666666666666667</v>
      </c>
      <c r="U24" s="62">
        <f t="shared" si="11"/>
        <v>2</v>
      </c>
      <c r="V24" s="62">
        <f t="shared" si="20"/>
        <v>2.5</v>
      </c>
      <c r="W24" s="62">
        <f t="shared" si="12"/>
        <v>3.3333333333333335</v>
      </c>
      <c r="X24" s="62">
        <f t="shared" si="13"/>
        <v>4.5</v>
      </c>
    </row>
    <row r="25" spans="2:24" x14ac:dyDescent="0.3">
      <c r="B25" s="69" t="s">
        <v>61</v>
      </c>
      <c r="C25" s="70">
        <v>0</v>
      </c>
      <c r="D25" s="53">
        <v>1</v>
      </c>
      <c r="E25" s="53">
        <v>4</v>
      </c>
      <c r="F25" s="53">
        <v>0</v>
      </c>
      <c r="G25" s="53">
        <v>2</v>
      </c>
      <c r="H25" s="53">
        <v>0</v>
      </c>
      <c r="I25" s="53">
        <v>0</v>
      </c>
      <c r="J25" s="53">
        <v>0</v>
      </c>
      <c r="K25" s="53">
        <v>0</v>
      </c>
      <c r="L25" s="71">
        <v>10</v>
      </c>
      <c r="M25" s="67"/>
      <c r="N25" s="68">
        <f t="shared" si="14"/>
        <v>17</v>
      </c>
      <c r="O25" s="53">
        <v>0</v>
      </c>
      <c r="P25" s="62">
        <f t="shared" si="15"/>
        <v>1.7</v>
      </c>
      <c r="Q25" s="62">
        <f t="shared" si="16"/>
        <v>1.8888888888888888</v>
      </c>
      <c r="R25" s="62">
        <f t="shared" si="17"/>
        <v>2</v>
      </c>
      <c r="S25" s="62">
        <f t="shared" si="18"/>
        <v>1.7142857142857142</v>
      </c>
      <c r="T25" s="62">
        <f t="shared" si="19"/>
        <v>2</v>
      </c>
      <c r="U25" s="62">
        <f t="shared" si="11"/>
        <v>2</v>
      </c>
      <c r="V25" s="62">
        <f t="shared" si="20"/>
        <v>2.5</v>
      </c>
      <c r="W25" s="62">
        <f t="shared" si="12"/>
        <v>3.3333333333333335</v>
      </c>
      <c r="X25" s="62">
        <f t="shared" si="13"/>
        <v>5</v>
      </c>
    </row>
    <row r="26" spans="2:24" x14ac:dyDescent="0.3">
      <c r="B26" s="69" t="s">
        <v>33</v>
      </c>
      <c r="C26" s="70">
        <v>0</v>
      </c>
      <c r="D26" s="53">
        <v>6</v>
      </c>
      <c r="E26" s="53">
        <v>3</v>
      </c>
      <c r="F26" s="53">
        <v>21</v>
      </c>
      <c r="G26" s="53">
        <v>6</v>
      </c>
      <c r="H26" s="53">
        <v>13</v>
      </c>
      <c r="I26" s="53">
        <v>4</v>
      </c>
      <c r="J26" s="53">
        <v>2</v>
      </c>
      <c r="K26" s="53">
        <v>29</v>
      </c>
      <c r="L26" s="71">
        <v>0</v>
      </c>
      <c r="M26" s="67"/>
      <c r="N26" s="68">
        <f t="shared" si="14"/>
        <v>84</v>
      </c>
      <c r="O26" s="53">
        <v>6</v>
      </c>
      <c r="P26" s="62">
        <f t="shared" si="15"/>
        <v>8.4</v>
      </c>
      <c r="Q26" s="62">
        <f t="shared" si="16"/>
        <v>9.3333333333333339</v>
      </c>
      <c r="R26" s="62">
        <f t="shared" si="17"/>
        <v>9.75</v>
      </c>
      <c r="S26" s="62">
        <f t="shared" si="18"/>
        <v>10.714285714285714</v>
      </c>
      <c r="T26" s="62">
        <f t="shared" si="19"/>
        <v>9</v>
      </c>
      <c r="U26" s="62">
        <f t="shared" si="11"/>
        <v>9.6</v>
      </c>
      <c r="V26" s="62">
        <f t="shared" si="20"/>
        <v>8.75</v>
      </c>
      <c r="W26" s="62">
        <f t="shared" si="12"/>
        <v>10.333333333333334</v>
      </c>
      <c r="X26" s="62">
        <f t="shared" si="13"/>
        <v>14.5</v>
      </c>
    </row>
    <row r="27" spans="2:24" ht="13.5" thickBot="1" x14ac:dyDescent="0.35">
      <c r="B27" s="72" t="s">
        <v>116</v>
      </c>
      <c r="C27" s="73">
        <v>0</v>
      </c>
      <c r="D27" s="61">
        <v>0</v>
      </c>
      <c r="E27" s="61">
        <v>0</v>
      </c>
      <c r="F27" s="61">
        <v>0</v>
      </c>
      <c r="G27" s="61">
        <v>1</v>
      </c>
      <c r="H27" s="61">
        <v>0</v>
      </c>
      <c r="I27" s="61">
        <v>8</v>
      </c>
      <c r="J27" s="61">
        <v>2</v>
      </c>
      <c r="K27" s="61">
        <v>1</v>
      </c>
      <c r="L27" s="74">
        <v>0</v>
      </c>
      <c r="M27" s="67"/>
      <c r="N27" s="60">
        <f t="shared" si="14"/>
        <v>12</v>
      </c>
      <c r="O27" s="53">
        <v>3</v>
      </c>
      <c r="P27" s="62">
        <f t="shared" si="15"/>
        <v>1.2</v>
      </c>
      <c r="Q27" s="62">
        <f t="shared" si="16"/>
        <v>1.3333333333333333</v>
      </c>
      <c r="R27" s="62">
        <f t="shared" si="17"/>
        <v>1.5</v>
      </c>
      <c r="S27" s="62">
        <f t="shared" si="18"/>
        <v>1.7142857142857142</v>
      </c>
      <c r="T27" s="62">
        <f t="shared" si="19"/>
        <v>2</v>
      </c>
      <c r="U27" s="62">
        <f t="shared" si="11"/>
        <v>2.2000000000000002</v>
      </c>
      <c r="V27" s="62">
        <f t="shared" si="20"/>
        <v>2.75</v>
      </c>
      <c r="W27" s="62">
        <f t="shared" si="12"/>
        <v>1</v>
      </c>
      <c r="X27" s="62">
        <f t="shared" si="13"/>
        <v>0.5</v>
      </c>
    </row>
    <row r="28" spans="2:24" ht="13.5" thickBot="1" x14ac:dyDescent="0.35">
      <c r="B28" s="75" t="s">
        <v>1044</v>
      </c>
      <c r="C28" s="76">
        <f>SUM(C18:C27)</f>
        <v>21</v>
      </c>
      <c r="D28" s="76">
        <f t="shared" ref="D28:L28" si="21">SUM(D18:D27)</f>
        <v>28</v>
      </c>
      <c r="E28" s="76">
        <f t="shared" si="21"/>
        <v>15</v>
      </c>
      <c r="F28" s="76">
        <f t="shared" si="21"/>
        <v>46</v>
      </c>
      <c r="G28" s="76">
        <f t="shared" si="21"/>
        <v>41</v>
      </c>
      <c r="H28" s="76">
        <f t="shared" si="21"/>
        <v>73</v>
      </c>
      <c r="I28" s="76">
        <f t="shared" si="21"/>
        <v>59</v>
      </c>
      <c r="J28" s="76">
        <f t="shared" si="21"/>
        <v>60</v>
      </c>
      <c r="K28" s="76">
        <f t="shared" si="21"/>
        <v>77</v>
      </c>
      <c r="L28" s="76">
        <f t="shared" si="21"/>
        <v>78</v>
      </c>
      <c r="M28" s="77"/>
      <c r="N28" s="78"/>
    </row>
  </sheetData>
  <phoneticPr fontId="0" type="noConversion"/>
  <pageMargins left="0.75" right="0.75" top="1" bottom="1" header="0.5" footer="0.5"/>
  <pageSetup paperSize="9" scale="6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2"/>
  <sheetViews>
    <sheetView zoomScale="75" workbookViewId="0">
      <selection activeCell="J20" sqref="J20"/>
    </sheetView>
  </sheetViews>
  <sheetFormatPr defaultColWidth="8.83203125" defaultRowHeight="15.5" x14ac:dyDescent="0.35"/>
  <cols>
    <col min="1" max="1" width="11.5" bestFit="1" customWidth="1"/>
    <col min="2" max="2" width="7.5" bestFit="1" customWidth="1"/>
    <col min="3" max="3" width="6.5" bestFit="1" customWidth="1"/>
    <col min="4" max="4" width="4.5" bestFit="1" customWidth="1"/>
    <col min="5" max="5" width="8" bestFit="1" customWidth="1"/>
    <col min="6" max="6" width="13.5" bestFit="1" customWidth="1"/>
    <col min="7" max="7" width="28" bestFit="1" customWidth="1"/>
    <col min="8" max="8" width="12" bestFit="1" customWidth="1"/>
    <col min="9" max="9" width="5" bestFit="1" customWidth="1"/>
    <col min="10" max="10" width="3" bestFit="1" customWidth="1"/>
    <col min="11" max="11" width="18" bestFit="1" customWidth="1"/>
    <col min="12" max="12" width="5.5" bestFit="1" customWidth="1"/>
    <col min="13" max="13" width="3" bestFit="1" customWidth="1"/>
    <col min="14" max="14" width="24.5" bestFit="1" customWidth="1"/>
  </cols>
  <sheetData>
    <row r="1" spans="1:14" x14ac:dyDescent="0.35">
      <c r="A1" s="1"/>
      <c r="B1" s="7"/>
      <c r="C1" s="2"/>
      <c r="D1" s="3"/>
      <c r="E1" s="3"/>
      <c r="F1" s="5"/>
      <c r="G1" s="6"/>
      <c r="H1" s="7"/>
      <c r="I1" s="5"/>
      <c r="J1" s="4"/>
      <c r="K1" s="3"/>
      <c r="L1" s="3"/>
      <c r="M1" s="4"/>
      <c r="N1" s="3"/>
    </row>
    <row r="2" spans="1:14" x14ac:dyDescent="0.35">
      <c r="A2" s="1"/>
      <c r="B2" s="7"/>
      <c r="C2" s="2"/>
      <c r="D2" s="3"/>
      <c r="E2" s="3"/>
      <c r="F2" s="5"/>
      <c r="G2" s="6"/>
      <c r="H2" s="7"/>
      <c r="I2" s="5"/>
      <c r="J2" s="4"/>
      <c r="K2" s="3"/>
      <c r="L2" s="3"/>
      <c r="M2" s="4"/>
      <c r="N2" s="3"/>
    </row>
    <row r="3" spans="1:14" x14ac:dyDescent="0.35">
      <c r="A3" s="1"/>
      <c r="B3" s="7"/>
      <c r="C3" s="2"/>
      <c r="D3" s="3"/>
      <c r="E3" s="3"/>
      <c r="F3" s="5"/>
      <c r="G3" s="6"/>
      <c r="H3" s="7"/>
      <c r="I3" s="5"/>
      <c r="J3" s="4"/>
      <c r="K3" s="3"/>
      <c r="L3" s="3"/>
      <c r="M3" s="4"/>
      <c r="N3" s="3"/>
    </row>
    <row r="4" spans="1:14" x14ac:dyDescent="0.35">
      <c r="A4" s="1"/>
      <c r="B4" s="7"/>
      <c r="C4" s="2"/>
      <c r="D4" s="3"/>
      <c r="E4" s="3"/>
      <c r="F4" s="5"/>
      <c r="G4" s="6"/>
      <c r="H4" s="7"/>
      <c r="I4" s="5"/>
      <c r="J4" s="4"/>
      <c r="K4" s="3"/>
      <c r="L4" s="3"/>
      <c r="M4" s="4"/>
      <c r="N4" s="3"/>
    </row>
    <row r="5" spans="1:14" x14ac:dyDescent="0.35">
      <c r="A5" s="1"/>
      <c r="B5" s="7"/>
      <c r="C5" s="2"/>
      <c r="D5" s="3"/>
      <c r="E5" s="3"/>
      <c r="F5" s="5"/>
      <c r="G5" s="6"/>
      <c r="H5" s="7"/>
      <c r="I5" s="5"/>
      <c r="J5" s="4"/>
      <c r="K5" s="3"/>
      <c r="L5" s="3"/>
      <c r="M5" s="4"/>
      <c r="N5" s="3"/>
    </row>
    <row r="6" spans="1:14" x14ac:dyDescent="0.35">
      <c r="A6" s="1"/>
      <c r="B6" s="7"/>
      <c r="C6" s="2"/>
      <c r="D6" s="3"/>
      <c r="E6" s="3"/>
      <c r="F6" s="5"/>
      <c r="G6" s="6"/>
      <c r="H6" s="7"/>
      <c r="I6" s="5"/>
      <c r="J6" s="4"/>
      <c r="K6" s="3"/>
      <c r="L6" s="3"/>
      <c r="M6" s="4"/>
      <c r="N6" s="3"/>
    </row>
    <row r="7" spans="1:14" x14ac:dyDescent="0.35">
      <c r="A7" s="1"/>
      <c r="B7" s="7"/>
      <c r="C7" s="2"/>
      <c r="D7" s="3"/>
      <c r="E7" s="3"/>
      <c r="F7" s="5"/>
      <c r="G7" s="6"/>
      <c r="H7" s="7"/>
      <c r="I7" s="5"/>
      <c r="J7" s="4"/>
      <c r="K7" s="3"/>
      <c r="L7" s="3"/>
      <c r="M7" s="4"/>
      <c r="N7" s="3"/>
    </row>
    <row r="8" spans="1:14" x14ac:dyDescent="0.35">
      <c r="A8" s="1"/>
      <c r="B8" s="7"/>
      <c r="C8" s="2"/>
      <c r="D8" s="3"/>
      <c r="E8" s="3"/>
      <c r="F8" s="5"/>
      <c r="G8" s="6"/>
      <c r="H8" s="7"/>
      <c r="I8" s="5"/>
      <c r="J8" s="4"/>
      <c r="K8" s="3"/>
      <c r="L8" s="3"/>
      <c r="M8" s="4"/>
      <c r="N8" s="3"/>
    </row>
    <row r="9" spans="1:14" x14ac:dyDescent="0.35">
      <c r="A9" s="1"/>
      <c r="B9" s="7"/>
      <c r="C9" s="2"/>
      <c r="D9" s="3"/>
      <c r="E9" s="3"/>
      <c r="F9" s="5"/>
      <c r="G9" s="6"/>
      <c r="H9" s="7"/>
      <c r="I9" s="5"/>
      <c r="J9" s="4"/>
      <c r="K9" s="3"/>
      <c r="L9" s="3"/>
      <c r="M9" s="4"/>
      <c r="N9" s="3"/>
    </row>
    <row r="10" spans="1:14" x14ac:dyDescent="0.35">
      <c r="A10" s="1"/>
      <c r="B10" s="7"/>
      <c r="C10" s="2"/>
      <c r="D10" s="3"/>
      <c r="E10" s="3"/>
      <c r="F10" s="5"/>
      <c r="G10" s="6"/>
      <c r="H10" s="7"/>
      <c r="I10" s="5"/>
      <c r="J10" s="4"/>
      <c r="K10" s="3"/>
      <c r="L10" s="3"/>
      <c r="M10" s="4"/>
      <c r="N10" s="3"/>
    </row>
    <row r="11" spans="1:14" x14ac:dyDescent="0.35">
      <c r="A11" s="1"/>
      <c r="B11" s="7"/>
      <c r="C11" s="2"/>
      <c r="D11" s="3"/>
      <c r="E11" s="3"/>
      <c r="F11" s="5"/>
      <c r="G11" s="6"/>
      <c r="H11" s="7"/>
      <c r="I11" s="5"/>
      <c r="J11" s="4"/>
      <c r="K11" s="3"/>
      <c r="L11" s="3"/>
      <c r="M11" s="4"/>
      <c r="N11" s="3"/>
    </row>
    <row r="12" spans="1:14" x14ac:dyDescent="0.35">
      <c r="A12" s="1"/>
      <c r="B12" s="7"/>
      <c r="C12" s="2"/>
      <c r="D12" s="3"/>
      <c r="E12" s="3"/>
      <c r="F12" s="5"/>
      <c r="G12" s="6"/>
      <c r="H12" s="7"/>
      <c r="I12" s="5"/>
      <c r="J12" s="4"/>
      <c r="K12" s="3"/>
      <c r="L12" s="3"/>
      <c r="M12" s="4"/>
      <c r="N12" s="3"/>
    </row>
    <row r="13" spans="1:14" x14ac:dyDescent="0.35">
      <c r="A13" s="1"/>
      <c r="B13" s="7"/>
      <c r="C13" s="2"/>
      <c r="D13" s="3"/>
      <c r="E13" s="3"/>
      <c r="F13" s="5"/>
      <c r="G13" s="6"/>
      <c r="H13" s="7"/>
      <c r="I13" s="5"/>
      <c r="J13" s="4"/>
      <c r="K13" s="3"/>
      <c r="L13" s="3"/>
      <c r="M13" s="4"/>
      <c r="N13" s="3"/>
    </row>
    <row r="14" spans="1:14" x14ac:dyDescent="0.35">
      <c r="A14" s="1"/>
      <c r="B14" s="7"/>
      <c r="C14" s="2"/>
      <c r="D14" s="3"/>
      <c r="E14" s="3"/>
      <c r="F14" s="5"/>
      <c r="G14" s="6"/>
      <c r="H14" s="7"/>
      <c r="I14" s="5"/>
      <c r="J14" s="4"/>
      <c r="K14" s="3"/>
      <c r="L14" s="3"/>
      <c r="M14" s="4"/>
      <c r="N14" s="3"/>
    </row>
    <row r="15" spans="1:14" x14ac:dyDescent="0.35">
      <c r="A15" s="1"/>
      <c r="B15" s="7"/>
      <c r="C15" s="2"/>
      <c r="D15" s="3"/>
      <c r="E15" s="3"/>
      <c r="F15" s="5"/>
      <c r="G15" s="6"/>
      <c r="H15" s="7"/>
      <c r="I15" s="5"/>
      <c r="J15" s="4"/>
      <c r="K15" s="3"/>
      <c r="L15" s="3"/>
      <c r="M15" s="4"/>
      <c r="N15" s="3"/>
    </row>
    <row r="16" spans="1:14" x14ac:dyDescent="0.35">
      <c r="A16" s="1"/>
      <c r="B16" s="7"/>
      <c r="C16" s="2"/>
      <c r="D16" s="3"/>
      <c r="E16" s="3"/>
      <c r="F16" s="5"/>
      <c r="G16" s="6"/>
      <c r="H16" s="7"/>
      <c r="I16" s="5"/>
      <c r="J16" s="4"/>
      <c r="K16" s="3"/>
      <c r="L16" s="3"/>
      <c r="M16" s="4"/>
      <c r="N16" s="3"/>
    </row>
    <row r="17" spans="1:14" x14ac:dyDescent="0.35">
      <c r="A17" s="1"/>
      <c r="B17" s="7"/>
      <c r="C17" s="2"/>
      <c r="D17" s="3"/>
      <c r="E17" s="3"/>
      <c r="F17" s="5"/>
      <c r="G17" s="6"/>
      <c r="H17" s="7"/>
      <c r="I17" s="5"/>
      <c r="J17" s="4"/>
      <c r="K17" s="3"/>
      <c r="L17" s="3"/>
      <c r="M17" s="4"/>
      <c r="N17" s="3"/>
    </row>
    <row r="18" spans="1:14" x14ac:dyDescent="0.35">
      <c r="A18" s="1"/>
      <c r="B18" s="7"/>
      <c r="C18" s="2"/>
      <c r="D18" s="3"/>
      <c r="E18" s="3"/>
      <c r="F18" s="4"/>
      <c r="G18" s="6"/>
      <c r="H18" s="7"/>
      <c r="I18" s="5"/>
      <c r="J18" s="4"/>
      <c r="K18" s="3"/>
      <c r="L18" s="3"/>
      <c r="M18" s="4"/>
      <c r="N18" s="3"/>
    </row>
    <row r="19" spans="1:14" x14ac:dyDescent="0.35">
      <c r="A19" s="1"/>
      <c r="B19" s="7"/>
      <c r="C19" s="2"/>
      <c r="D19" s="3"/>
      <c r="E19" s="3"/>
      <c r="F19" s="4"/>
      <c r="G19" s="6"/>
      <c r="H19" s="7"/>
      <c r="I19" s="5"/>
      <c r="J19" s="4"/>
      <c r="K19" s="3"/>
      <c r="L19" s="3"/>
      <c r="M19" s="4"/>
      <c r="N19" s="3"/>
    </row>
    <row r="20" spans="1:14" x14ac:dyDescent="0.35">
      <c r="A20" s="1"/>
      <c r="B20" s="7"/>
      <c r="C20" s="2"/>
      <c r="D20" s="3"/>
      <c r="E20" s="3"/>
      <c r="F20" s="5"/>
      <c r="G20" s="6"/>
      <c r="H20" s="7"/>
      <c r="I20" s="5"/>
      <c r="J20" s="4"/>
      <c r="K20" s="3"/>
      <c r="L20" s="3"/>
      <c r="M20" s="4"/>
      <c r="N20" s="3"/>
    </row>
    <row r="21" spans="1:14" x14ac:dyDescent="0.35">
      <c r="A21" s="1"/>
      <c r="B21" s="7"/>
      <c r="C21" s="2"/>
      <c r="D21" s="3"/>
      <c r="E21" s="3"/>
      <c r="F21" s="5"/>
      <c r="G21" s="6"/>
      <c r="H21" s="7"/>
      <c r="I21" s="5"/>
      <c r="J21" s="4"/>
      <c r="K21" s="3"/>
      <c r="L21" s="3"/>
      <c r="M21" s="4"/>
      <c r="N21" s="3"/>
    </row>
    <row r="22" spans="1:14" x14ac:dyDescent="0.35">
      <c r="A22" s="1"/>
      <c r="B22" s="7"/>
      <c r="C22" s="2"/>
      <c r="D22" s="3"/>
      <c r="E22" s="3"/>
      <c r="F22" s="5"/>
      <c r="G22" s="6"/>
      <c r="H22" s="7"/>
      <c r="I22" s="5"/>
      <c r="J22" s="4"/>
      <c r="K22" s="3"/>
      <c r="L22" s="3"/>
      <c r="M22" s="4"/>
      <c r="N22" s="3"/>
    </row>
    <row r="23" spans="1:14" x14ac:dyDescent="0.35">
      <c r="A23" s="1"/>
      <c r="B23" s="7"/>
      <c r="C23" s="2"/>
      <c r="D23" s="3"/>
      <c r="E23" s="3"/>
      <c r="F23" s="5"/>
      <c r="G23" s="6"/>
      <c r="H23" s="7"/>
      <c r="I23" s="5"/>
      <c r="J23" s="4"/>
      <c r="K23" s="3"/>
      <c r="L23" s="3"/>
      <c r="M23" s="4"/>
      <c r="N23" s="3"/>
    </row>
    <row r="24" spans="1:14" x14ac:dyDescent="0.35">
      <c r="A24" s="1"/>
      <c r="B24" s="7"/>
      <c r="C24" s="2"/>
      <c r="D24" s="3"/>
      <c r="E24" s="3"/>
      <c r="F24" s="5"/>
      <c r="G24" s="6"/>
      <c r="H24" s="7"/>
      <c r="I24" s="5"/>
      <c r="J24" s="4"/>
      <c r="K24" s="3"/>
      <c r="L24" s="3"/>
      <c r="M24" s="4"/>
      <c r="N24" s="3"/>
    </row>
    <row r="25" spans="1:14" x14ac:dyDescent="0.35">
      <c r="A25" s="1"/>
      <c r="B25" s="7"/>
      <c r="C25" s="2"/>
      <c r="D25" s="3"/>
      <c r="E25" s="3"/>
      <c r="F25" s="5"/>
      <c r="G25" s="6"/>
      <c r="H25" s="7"/>
      <c r="I25" s="5"/>
      <c r="J25" s="4"/>
      <c r="K25" s="3"/>
      <c r="L25" s="3"/>
      <c r="M25" s="4"/>
      <c r="N25" s="3"/>
    </row>
    <row r="26" spans="1:14" x14ac:dyDescent="0.35">
      <c r="A26" s="1"/>
      <c r="B26" s="7"/>
      <c r="C26" s="2"/>
      <c r="D26" s="3"/>
      <c r="E26" s="3"/>
      <c r="F26" s="5"/>
      <c r="G26" s="6"/>
      <c r="H26" s="7"/>
      <c r="I26" s="5"/>
      <c r="J26" s="4"/>
      <c r="K26" s="3"/>
      <c r="L26" s="3"/>
      <c r="M26" s="4"/>
      <c r="N26" s="3"/>
    </row>
    <row r="27" spans="1:14" ht="17.25" customHeight="1" x14ac:dyDescent="0.35">
      <c r="A27" s="1"/>
      <c r="B27" s="7"/>
      <c r="C27" s="2"/>
      <c r="D27" s="3"/>
      <c r="E27" s="3"/>
      <c r="F27" s="5"/>
      <c r="G27" s="6"/>
      <c r="H27" s="7"/>
      <c r="I27" s="5"/>
      <c r="J27" s="4"/>
      <c r="K27" s="3"/>
      <c r="L27" s="3"/>
      <c r="M27" s="4"/>
      <c r="N27" s="3"/>
    </row>
    <row r="28" spans="1:14" x14ac:dyDescent="0.35">
      <c r="A28" s="1"/>
      <c r="B28" s="7"/>
      <c r="C28" s="2"/>
      <c r="D28" s="3"/>
      <c r="E28" s="3"/>
      <c r="F28" s="5"/>
      <c r="G28" s="6"/>
      <c r="H28" s="7"/>
      <c r="I28" s="5"/>
      <c r="J28" s="4"/>
      <c r="K28" s="3"/>
      <c r="L28" s="3"/>
      <c r="M28" s="4"/>
      <c r="N28" s="3"/>
    </row>
    <row r="29" spans="1:14" x14ac:dyDescent="0.35">
      <c r="A29" s="1"/>
      <c r="B29" s="7"/>
      <c r="C29" s="2"/>
      <c r="D29" s="3"/>
      <c r="E29" s="3"/>
      <c r="F29" s="5"/>
      <c r="G29" s="6"/>
      <c r="H29" s="7"/>
      <c r="I29" s="5"/>
      <c r="J29" s="4"/>
      <c r="K29" s="3"/>
      <c r="L29" s="3"/>
      <c r="M29" s="4"/>
      <c r="N29" s="3"/>
    </row>
    <row r="30" spans="1:14" x14ac:dyDescent="0.35">
      <c r="A30" s="1"/>
      <c r="B30" s="7"/>
      <c r="C30" s="2"/>
      <c r="D30" s="3"/>
      <c r="E30" s="3"/>
      <c r="F30" s="4"/>
      <c r="G30" s="6"/>
      <c r="H30" s="7"/>
      <c r="I30" s="5"/>
      <c r="J30" s="4"/>
      <c r="K30" s="3"/>
      <c r="L30" s="3"/>
      <c r="M30" s="4"/>
      <c r="N30" s="3"/>
    </row>
    <row r="31" spans="1:14" x14ac:dyDescent="0.35">
      <c r="A31" s="1"/>
      <c r="B31" s="7"/>
      <c r="C31" s="2"/>
      <c r="D31" s="3"/>
      <c r="E31" s="3"/>
      <c r="F31" s="5"/>
      <c r="G31" s="6"/>
      <c r="H31" s="7"/>
      <c r="I31" s="5"/>
      <c r="J31" s="4"/>
      <c r="K31" s="3"/>
      <c r="L31" s="3"/>
      <c r="M31" s="4"/>
      <c r="N31" s="3"/>
    </row>
    <row r="32" spans="1:14" x14ac:dyDescent="0.35">
      <c r="A32" s="1"/>
      <c r="B32" s="7"/>
      <c r="C32" s="2"/>
      <c r="D32" s="3"/>
      <c r="E32" s="3"/>
      <c r="F32" s="4"/>
      <c r="G32" s="6"/>
      <c r="H32" s="7"/>
      <c r="I32" s="5"/>
      <c r="J32" s="4"/>
      <c r="K32" s="3"/>
      <c r="L32" s="3"/>
      <c r="M32" s="4"/>
      <c r="N32" s="3"/>
    </row>
    <row r="33" spans="1:14" x14ac:dyDescent="0.35">
      <c r="A33" s="1"/>
      <c r="B33" s="7"/>
      <c r="C33" s="2"/>
      <c r="D33" s="3"/>
      <c r="E33" s="3"/>
      <c r="F33" s="5"/>
      <c r="G33" s="6"/>
      <c r="H33" s="7"/>
      <c r="I33" s="5"/>
      <c r="J33" s="4"/>
      <c r="K33" s="3"/>
      <c r="L33" s="3"/>
      <c r="M33" s="4"/>
      <c r="N33" s="3"/>
    </row>
    <row r="34" spans="1:14" x14ac:dyDescent="0.35">
      <c r="A34" s="1"/>
      <c r="B34" s="7"/>
      <c r="C34" s="2"/>
      <c r="D34" s="3"/>
      <c r="E34" s="3"/>
      <c r="F34" s="5"/>
      <c r="G34" s="6"/>
      <c r="H34" s="7"/>
      <c r="I34" s="5"/>
      <c r="J34" s="4"/>
      <c r="K34" s="3"/>
      <c r="L34" s="3"/>
      <c r="M34" s="4"/>
      <c r="N34" s="3"/>
    </row>
    <row r="35" spans="1:14" x14ac:dyDescent="0.35">
      <c r="A35" s="1"/>
      <c r="B35" s="7"/>
      <c r="C35" s="2"/>
      <c r="D35" s="3"/>
      <c r="E35" s="3"/>
      <c r="F35" s="5"/>
      <c r="G35" s="6"/>
      <c r="H35" s="7"/>
      <c r="I35" s="5"/>
      <c r="J35" s="4"/>
      <c r="K35" s="3"/>
      <c r="L35" s="3"/>
      <c r="M35" s="4"/>
      <c r="N35" s="3"/>
    </row>
    <row r="36" spans="1:14" x14ac:dyDescent="0.35">
      <c r="A36" s="1"/>
      <c r="B36" s="7"/>
      <c r="C36" s="2"/>
      <c r="D36" s="3"/>
      <c r="E36" s="3"/>
      <c r="F36" s="5"/>
      <c r="G36" s="6"/>
      <c r="H36" s="7"/>
      <c r="I36" s="5"/>
      <c r="J36" s="4"/>
      <c r="K36" s="3"/>
      <c r="L36" s="3"/>
      <c r="M36" s="4"/>
      <c r="N36" s="3"/>
    </row>
    <row r="37" spans="1:14" x14ac:dyDescent="0.35">
      <c r="A37" s="1"/>
      <c r="B37" s="7"/>
      <c r="C37" s="2"/>
      <c r="D37" s="3"/>
      <c r="E37" s="3"/>
      <c r="F37" s="5"/>
      <c r="G37" s="6"/>
      <c r="H37" s="7"/>
      <c r="I37" s="5"/>
      <c r="J37" s="4"/>
      <c r="K37" s="3"/>
      <c r="L37" s="3"/>
      <c r="M37" s="4"/>
      <c r="N37" s="3"/>
    </row>
    <row r="38" spans="1:14" x14ac:dyDescent="0.35">
      <c r="A38" s="9"/>
      <c r="B38" s="8"/>
      <c r="C38" s="2"/>
      <c r="D38" s="3"/>
      <c r="E38" s="3"/>
      <c r="F38" s="5"/>
      <c r="G38" s="6"/>
      <c r="H38" s="7"/>
      <c r="I38" s="5"/>
      <c r="J38" s="4"/>
      <c r="K38" s="3"/>
      <c r="L38" s="3"/>
      <c r="M38" s="4"/>
      <c r="N38" s="3"/>
    </row>
    <row r="39" spans="1:14" x14ac:dyDescent="0.35">
      <c r="A39" s="9"/>
      <c r="B39" s="8"/>
      <c r="C39" s="2"/>
      <c r="D39" s="3"/>
      <c r="E39" s="3"/>
      <c r="F39" s="5"/>
      <c r="G39" s="6"/>
      <c r="H39" s="7"/>
      <c r="I39" s="5"/>
      <c r="J39" s="4"/>
      <c r="K39" s="3"/>
      <c r="L39" s="3"/>
      <c r="M39" s="4"/>
      <c r="N39" s="3"/>
    </row>
    <row r="40" spans="1:14" x14ac:dyDescent="0.35">
      <c r="A40" s="9"/>
      <c r="B40" s="8"/>
      <c r="C40" s="2"/>
      <c r="D40" s="3"/>
      <c r="E40" s="3"/>
      <c r="F40" s="5"/>
      <c r="G40" s="6"/>
      <c r="H40" s="7"/>
      <c r="I40" s="5"/>
      <c r="J40" s="4"/>
      <c r="K40" s="3"/>
      <c r="L40" s="3"/>
      <c r="M40" s="4"/>
      <c r="N40" s="3"/>
    </row>
    <row r="41" spans="1:14" x14ac:dyDescent="0.35">
      <c r="A41" s="9"/>
      <c r="B41" s="8"/>
      <c r="C41" s="2"/>
      <c r="D41" s="3"/>
      <c r="E41" s="3"/>
      <c r="F41" s="5"/>
      <c r="G41" s="6"/>
      <c r="H41" s="7"/>
      <c r="I41" s="5"/>
      <c r="J41" s="4"/>
      <c r="K41" s="3"/>
      <c r="L41" s="3"/>
      <c r="M41" s="4"/>
      <c r="N41" s="3"/>
    </row>
    <row r="42" spans="1:14" x14ac:dyDescent="0.35">
      <c r="A42" s="1"/>
      <c r="B42" s="7"/>
      <c r="C42" s="2"/>
      <c r="D42" s="3"/>
      <c r="E42" s="3"/>
      <c r="F42" s="5"/>
      <c r="G42" s="6"/>
      <c r="H42" s="7"/>
      <c r="I42" s="5"/>
      <c r="J42" s="4"/>
      <c r="K42" s="5"/>
      <c r="L42" s="5"/>
      <c r="M42" s="4"/>
      <c r="N42" s="5"/>
    </row>
  </sheetData>
  <phoneticPr fontId="0" type="noConversion"/>
  <pageMargins left="0.75" right="0.75" top="1" bottom="1" header="0.5" footer="0.5"/>
  <pageSetup paperSize="9" scale="74" orientation="landscape"/>
  <headerFooter alignWithMargins="0">
    <oddHeader>&amp;COver Rate Breaches:   India
1992 - 10 May 2002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77BB48730F74DA23DC663078188CF" ma:contentTypeVersion="10" ma:contentTypeDescription="Create a new document." ma:contentTypeScope="" ma:versionID="ab7382aa43395a946e10d965d438c2c6">
  <xsd:schema xmlns:xsd="http://www.w3.org/2001/XMLSchema" xmlns:xs="http://www.w3.org/2001/XMLSchema" xmlns:p="http://schemas.microsoft.com/office/2006/metadata/properties" xmlns:ns2="7bd3551c-de56-455f-807e-d0c6dafade12" xmlns:ns3="c0b950d4-7b84-4aac-84bc-ddc1d20b51ad" targetNamespace="http://schemas.microsoft.com/office/2006/metadata/properties" ma:root="true" ma:fieldsID="c686f361533af236cd705e6182d3e446" ns2:_="" ns3:_="">
    <xsd:import namespace="7bd3551c-de56-455f-807e-d0c6dafade12"/>
    <xsd:import namespace="c0b950d4-7b84-4aac-84bc-ddc1d20b5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3551c-de56-455f-807e-d0c6dafad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950d4-7b84-4aac-84bc-ddc1d20b5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D0D25-66C0-4613-9FFB-39C116F8724B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7bd3551c-de56-455f-807e-d0c6dafade12"/>
    <ds:schemaRef ds:uri="http://schemas.microsoft.com/office/infopath/2007/PartnerControls"/>
    <ds:schemaRef ds:uri="http://schemas.microsoft.com/office/2006/metadata/properties"/>
    <ds:schemaRef ds:uri="c0b950d4-7b84-4aac-84bc-ddc1d20b51ad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0A031C-808B-4951-842A-52873A09509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3C6C7E-DD2B-4CDF-86AE-09CA281F60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1112148-0C3C-47BB-BB6C-775B28957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3551c-de56-455f-807e-d0c6dafade12"/>
    <ds:schemaRef ds:uri="c0b950d4-7b84-4aac-84bc-ddc1d20b5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Records</vt:lpstr>
      <vt:lpstr>Women's </vt:lpstr>
      <vt:lpstr>Analysis</vt:lpstr>
      <vt:lpstr>Charts</vt:lpstr>
      <vt:lpstr>Analysis!Print_Area</vt:lpstr>
      <vt:lpstr>Records!Print_Area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Kelly</dc:creator>
  <cp:keywords/>
  <dc:description/>
  <cp:lastModifiedBy>Clive Hitchcock</cp:lastModifiedBy>
  <cp:revision/>
  <dcterms:created xsi:type="dcterms:W3CDTF">2002-04-24T13:29:15Z</dcterms:created>
  <dcterms:modified xsi:type="dcterms:W3CDTF">2024-12-06T11:35:55Z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isplay_urn:schemas-microsoft-com:office:office#Editor">
    <vt:lpwstr>BUILTIN\Administrators</vt:lpwstr>
  </property>
  <property fmtid="{D5CDD505-2E9C-101B-9397-08002B2CF9AE}" pid="5" name="Order">
    <vt:lpwstr>13200.0000000000</vt:lpwstr>
  </property>
  <property fmtid="{D5CDD505-2E9C-101B-9397-08002B2CF9AE}" pid="6" name="display_urn:schemas-microsoft-com:office:office#Author">
    <vt:lpwstr>BUILTIN\Administrators</vt:lpwstr>
  </property>
  <property fmtid="{D5CDD505-2E9C-101B-9397-08002B2CF9AE}" pid="7" name="ContentTypeId">
    <vt:lpwstr>0x0101003B377BB48730F74DA23DC663078188CF</vt:lpwstr>
  </property>
</Properties>
</file>