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clive.hitchcock\Desktop\"/>
    </mc:Choice>
  </mc:AlternateContent>
  <xr:revisionPtr revIDLastSave="0" documentId="13_ncr:1_{0CC93845-919F-40AF-B33E-4A1105F620B3}" xr6:coauthVersionLast="47" xr6:coauthVersionMax="47" xr10:uidLastSave="{00000000-0000-0000-0000-000000000000}"/>
  <workbookProtection workbookAlgorithmName="SHA-512" workbookHashValue="BWTAU8QfkO8au/K1GFARin4BmHEjyBs+mGNKlqKILLBnCrv8ZWunlAbIIm0WSv8ZWS78gqvdF3CQUTqjhEpNnQ==" workbookSaltValue="nYVsOv7usLSkAEJO4I+qxA==" workbookSpinCount="100000" lockStructure="1"/>
  <bookViews>
    <workbookView xWindow="28680" yWindow="-120" windowWidth="51840" windowHeight="21120" xr2:uid="{00000000-000D-0000-FFFF-FFFF00000000}"/>
  </bookViews>
  <sheets>
    <sheet name="Code of Conduct Breaches" sheetId="1" r:id="rId1"/>
    <sheet name="Women's COC breaches_v1" sheetId="4" r:id="rId2"/>
    <sheet name="Penalties" sheetId="5" r:id="rId3"/>
  </sheets>
  <definedNames>
    <definedName name="_xlnm._FilterDatabase" localSheetId="0" hidden="1">'Code of Conduct Breaches'!$A$1:$P$501</definedName>
    <definedName name="_xlnm._FilterDatabase" localSheetId="1" hidden="1">'Women''s COC breaches_v1'!$A$1:$O$35</definedName>
    <definedName name="_xlnm.Print_Area" localSheetId="0">'Code of Conduct Breaches'!$A$1:$R$502</definedName>
    <definedName name="_xlnm.Print_Area" localSheetId="1">'Women''s COC breaches_v1'!$A$1:$O$1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3" i="4" l="1"/>
  <c r="R44" i="4"/>
  <c r="R45" i="4"/>
  <c r="R46" i="4"/>
  <c r="R47" i="4"/>
  <c r="R48" i="4"/>
  <c r="R49" i="4"/>
  <c r="R50" i="4"/>
  <c r="R51" i="4"/>
  <c r="R52" i="4"/>
  <c r="R53" i="4"/>
  <c r="R54" i="4"/>
  <c r="R55" i="4"/>
  <c r="R56" i="4"/>
  <c r="R57" i="4"/>
  <c r="R58" i="4"/>
  <c r="R59" i="4"/>
  <c r="R60" i="4"/>
  <c r="R61" i="4"/>
  <c r="R62" i="4"/>
  <c r="R63" i="4"/>
  <c r="R64" i="4"/>
  <c r="R65" i="4"/>
  <c r="R66" i="4"/>
  <c r="R67" i="4"/>
  <c r="R68" i="4"/>
  <c r="R69" i="4"/>
  <c r="R70" i="4"/>
  <c r="R71" i="4"/>
  <c r="R72" i="4"/>
  <c r="R73" i="4"/>
  <c r="R74" i="4"/>
  <c r="R75" i="4"/>
  <c r="R76" i="4"/>
  <c r="R77" i="4"/>
  <c r="R78" i="4"/>
  <c r="R79" i="4"/>
  <c r="R80" i="4"/>
  <c r="R81" i="4"/>
  <c r="R82" i="4"/>
  <c r="R83" i="4"/>
  <c r="R84" i="4"/>
  <c r="R85" i="4"/>
  <c r="R86" i="4"/>
  <c r="R87" i="4"/>
  <c r="R88" i="4"/>
  <c r="R89" i="4"/>
  <c r="R90" i="4"/>
  <c r="R91" i="4"/>
  <c r="R92" i="4"/>
  <c r="R93" i="4"/>
  <c r="R94" i="4"/>
  <c r="R95" i="4"/>
  <c r="R96" i="4"/>
  <c r="R97" i="4"/>
  <c r="R98" i="4"/>
  <c r="R99" i="4"/>
  <c r="R100" i="4"/>
  <c r="R101" i="4"/>
  <c r="R102" i="4"/>
  <c r="R103" i="4"/>
  <c r="R104" i="4"/>
  <c r="R105" i="4"/>
  <c r="R106" i="4"/>
  <c r="R107" i="4"/>
  <c r="R108" i="4"/>
  <c r="R109" i="4"/>
  <c r="R110" i="4"/>
  <c r="R111" i="4"/>
  <c r="R112" i="4"/>
  <c r="R113" i="4"/>
  <c r="R114" i="4"/>
  <c r="R115" i="4"/>
  <c r="R116" i="4"/>
  <c r="R117" i="4"/>
  <c r="R118" i="4"/>
  <c r="R119" i="4"/>
  <c r="R120" i="4"/>
  <c r="R121" i="4"/>
  <c r="R122" i="4"/>
  <c r="R123" i="4"/>
  <c r="R124" i="4"/>
  <c r="R125" i="4"/>
  <c r="R126" i="4"/>
  <c r="R127" i="4"/>
  <c r="R128" i="4"/>
  <c r="R129" i="4"/>
  <c r="R130" i="4"/>
  <c r="R131" i="4"/>
  <c r="R132" i="4"/>
  <c r="R133" i="4"/>
  <c r="R134" i="4"/>
  <c r="R135" i="4"/>
  <c r="R136" i="4"/>
  <c r="R137" i="4"/>
  <c r="R138" i="4"/>
  <c r="R139" i="4"/>
  <c r="R140" i="4"/>
  <c r="R141" i="4"/>
  <c r="R142" i="4"/>
  <c r="R143" i="4"/>
  <c r="R144" i="4"/>
  <c r="R145" i="4"/>
  <c r="R146" i="4"/>
  <c r="R147" i="4"/>
  <c r="R148" i="4"/>
  <c r="R149" i="4"/>
  <c r="R150" i="4"/>
  <c r="R151" i="4"/>
  <c r="R152" i="4"/>
  <c r="R153" i="4"/>
  <c r="R154" i="4"/>
  <c r="R155" i="4"/>
  <c r="R156" i="4"/>
  <c r="R157" i="4"/>
  <c r="R158" i="4"/>
  <c r="R159" i="4"/>
  <c r="R160" i="4"/>
  <c r="R161" i="4"/>
  <c r="R162" i="4"/>
  <c r="R163" i="4"/>
  <c r="R164" i="4"/>
  <c r="R165" i="4"/>
  <c r="R166" i="4"/>
  <c r="R167" i="4"/>
  <c r="R168" i="4"/>
  <c r="R169" i="4"/>
  <c r="R170" i="4"/>
  <c r="R171" i="4"/>
  <c r="R172" i="4"/>
  <c r="R173" i="4"/>
  <c r="R174" i="4"/>
  <c r="R175" i="4"/>
  <c r="R176" i="4"/>
  <c r="R177" i="4"/>
  <c r="R178" i="4"/>
  <c r="R179" i="4"/>
  <c r="R180" i="4"/>
  <c r="R181" i="4"/>
  <c r="R182" i="4"/>
  <c r="R183" i="4"/>
  <c r="R184" i="4"/>
  <c r="R185" i="4"/>
  <c r="R186" i="4"/>
  <c r="R187" i="4"/>
  <c r="R188" i="4"/>
  <c r="R189" i="4"/>
  <c r="R190" i="4"/>
  <c r="R191" i="4"/>
  <c r="R192" i="4"/>
  <c r="R193" i="4"/>
  <c r="R194" i="4"/>
  <c r="R195" i="4"/>
  <c r="R196" i="4"/>
  <c r="R197" i="4"/>
  <c r="R198" i="4"/>
  <c r="R199" i="4"/>
  <c r="R200" i="4"/>
  <c r="R201" i="4"/>
  <c r="R202" i="4"/>
  <c r="R203" i="4"/>
  <c r="R204" i="4"/>
  <c r="R205" i="4"/>
  <c r="R206" i="4"/>
  <c r="R207" i="4"/>
  <c r="R208" i="4"/>
  <c r="R209" i="4"/>
  <c r="R210" i="4"/>
  <c r="R211" i="4"/>
  <c r="R212" i="4"/>
  <c r="R213" i="4"/>
  <c r="R214" i="4"/>
  <c r="R215" i="4"/>
  <c r="R216" i="4"/>
  <c r="R217" i="4"/>
  <c r="R218" i="4"/>
  <c r="R219" i="4"/>
  <c r="R220" i="4"/>
  <c r="R221" i="4"/>
  <c r="R222" i="4"/>
  <c r="R223" i="4"/>
  <c r="R224" i="4"/>
  <c r="R225" i="4"/>
  <c r="R226" i="4"/>
  <c r="R227" i="4"/>
  <c r="R228" i="4"/>
  <c r="R229" i="4"/>
  <c r="R230" i="4"/>
  <c r="R231" i="4"/>
  <c r="R232" i="4"/>
  <c r="R233" i="4"/>
  <c r="R234" i="4"/>
  <c r="R235" i="4"/>
  <c r="R236" i="4"/>
  <c r="R237" i="4"/>
  <c r="R238" i="4"/>
  <c r="R239" i="4"/>
  <c r="R240" i="4"/>
  <c r="R241" i="4"/>
  <c r="R242" i="4"/>
  <c r="R243" i="4"/>
  <c r="R244" i="4"/>
  <c r="R245" i="4"/>
  <c r="R246" i="4"/>
  <c r="R247" i="4"/>
  <c r="R248" i="4"/>
  <c r="R249" i="4"/>
  <c r="R250" i="4"/>
  <c r="R251" i="4"/>
  <c r="R252" i="4"/>
  <c r="R253" i="4"/>
  <c r="R254" i="4"/>
  <c r="R255" i="4"/>
  <c r="R256" i="4"/>
  <c r="R257" i="4"/>
  <c r="R258" i="4"/>
  <c r="R259" i="4"/>
  <c r="R260" i="4"/>
  <c r="R261" i="4"/>
  <c r="R262" i="4"/>
  <c r="R263" i="4"/>
  <c r="R264" i="4"/>
  <c r="R265" i="4"/>
  <c r="R266" i="4"/>
  <c r="R267" i="4"/>
  <c r="R268" i="4"/>
  <c r="R269" i="4"/>
  <c r="R270" i="4"/>
  <c r="R271" i="4"/>
  <c r="R272" i="4"/>
  <c r="R273" i="4"/>
  <c r="R274" i="4"/>
  <c r="R275" i="4"/>
  <c r="R276" i="4"/>
  <c r="R277" i="4"/>
  <c r="R278" i="4"/>
  <c r="R279" i="4"/>
  <c r="R280" i="4"/>
  <c r="R281" i="4"/>
  <c r="R282" i="4"/>
  <c r="R283" i="4"/>
  <c r="R284" i="4"/>
  <c r="R285" i="4"/>
  <c r="R286" i="4"/>
  <c r="R287" i="4"/>
  <c r="R288" i="4"/>
  <c r="R289" i="4"/>
  <c r="R290" i="4"/>
  <c r="R291" i="4"/>
  <c r="R292" i="4"/>
  <c r="R293" i="4"/>
  <c r="R294" i="4"/>
  <c r="R295" i="4"/>
  <c r="R296" i="4"/>
  <c r="R297" i="4"/>
  <c r="R298" i="4"/>
  <c r="R299" i="4"/>
  <c r="R300" i="4"/>
  <c r="R301" i="4"/>
  <c r="R302" i="4"/>
  <c r="R303" i="4"/>
  <c r="R304" i="4"/>
  <c r="R305" i="4"/>
  <c r="R306" i="4"/>
  <c r="R307" i="4"/>
  <c r="R308" i="4"/>
  <c r="R309" i="4"/>
  <c r="R310" i="4"/>
  <c r="R311" i="4"/>
  <c r="R312" i="4"/>
  <c r="R313" i="4"/>
  <c r="R314" i="4"/>
  <c r="R315" i="4"/>
  <c r="R316" i="4"/>
  <c r="R317" i="4"/>
  <c r="R318" i="4"/>
  <c r="R319" i="4"/>
  <c r="R320" i="4"/>
  <c r="R321" i="4"/>
  <c r="R322" i="4"/>
  <c r="R323" i="4"/>
  <c r="R324" i="4"/>
  <c r="R325" i="4"/>
  <c r="R326" i="4"/>
  <c r="R327" i="4"/>
  <c r="R328" i="4"/>
  <c r="R329" i="4"/>
  <c r="R330" i="4"/>
  <c r="R331" i="4"/>
  <c r="R332" i="4"/>
  <c r="R333" i="4"/>
  <c r="R334" i="4"/>
  <c r="R335" i="4"/>
  <c r="R336" i="4"/>
  <c r="R337" i="4"/>
  <c r="R338" i="4"/>
  <c r="R339" i="4"/>
  <c r="R340" i="4"/>
  <c r="R341" i="4"/>
  <c r="R342" i="4"/>
  <c r="R343" i="4"/>
  <c r="R344" i="4"/>
  <c r="R345" i="4"/>
  <c r="R346" i="4"/>
  <c r="R347" i="4"/>
  <c r="R348" i="4"/>
  <c r="R349" i="4"/>
  <c r="R350" i="4"/>
  <c r="R351" i="4"/>
  <c r="R352" i="4"/>
  <c r="R353" i="4"/>
  <c r="R354" i="4"/>
  <c r="R355" i="4"/>
  <c r="R356" i="4"/>
  <c r="R357" i="4"/>
  <c r="R358" i="4"/>
  <c r="R359" i="4"/>
  <c r="R360" i="4"/>
  <c r="R361" i="4"/>
  <c r="R362" i="4"/>
  <c r="R363" i="4"/>
  <c r="R364" i="4"/>
  <c r="R365" i="4"/>
  <c r="R366" i="4"/>
  <c r="R367" i="4"/>
  <c r="R368" i="4"/>
  <c r="R369" i="4"/>
  <c r="R370" i="4"/>
  <c r="R371" i="4"/>
  <c r="R372" i="4"/>
  <c r="R373" i="4"/>
  <c r="R374" i="4"/>
  <c r="R375" i="4"/>
  <c r="R376" i="4"/>
  <c r="R377" i="4"/>
  <c r="R378" i="4"/>
  <c r="R379" i="4"/>
  <c r="R380" i="4"/>
  <c r="R381" i="4"/>
  <c r="R382" i="4"/>
  <c r="R383" i="4"/>
  <c r="R384" i="4"/>
  <c r="R385" i="4"/>
  <c r="R386" i="4"/>
  <c r="R387" i="4"/>
  <c r="R388" i="4"/>
  <c r="R389" i="4"/>
  <c r="R390" i="4"/>
  <c r="R391" i="4"/>
  <c r="R392" i="4"/>
  <c r="R393" i="4"/>
  <c r="R394" i="4"/>
  <c r="R395" i="4"/>
  <c r="R396" i="4"/>
  <c r="R397" i="4"/>
  <c r="R398" i="4"/>
  <c r="R399" i="4"/>
  <c r="R400" i="4"/>
  <c r="R401" i="4"/>
  <c r="R402" i="4"/>
  <c r="R403" i="4"/>
  <c r="R404" i="4"/>
  <c r="R405" i="4"/>
  <c r="R406" i="4"/>
  <c r="R407" i="4"/>
  <c r="R408" i="4"/>
  <c r="R409" i="4"/>
  <c r="R410" i="4"/>
  <c r="R411" i="4"/>
  <c r="R412" i="4"/>
  <c r="R413" i="4"/>
  <c r="R414" i="4"/>
  <c r="R415" i="4"/>
  <c r="R416" i="4"/>
  <c r="R417" i="4"/>
  <c r="R418" i="4"/>
  <c r="R419" i="4"/>
  <c r="R420" i="4"/>
  <c r="R421" i="4"/>
  <c r="R422" i="4"/>
  <c r="R423" i="4"/>
  <c r="R424" i="4"/>
  <c r="R425" i="4"/>
  <c r="R426" i="4"/>
  <c r="R427" i="4"/>
  <c r="R428" i="4"/>
  <c r="R429" i="4"/>
  <c r="R430" i="4"/>
  <c r="R431" i="4"/>
  <c r="R432" i="4"/>
  <c r="R433" i="4"/>
  <c r="R434" i="4"/>
  <c r="R435" i="4"/>
  <c r="R436" i="4"/>
  <c r="R437" i="4"/>
  <c r="R438" i="4"/>
  <c r="R439" i="4"/>
  <c r="R440" i="4"/>
  <c r="R441" i="4"/>
  <c r="R442" i="4"/>
  <c r="R443" i="4"/>
  <c r="R444" i="4"/>
  <c r="R445" i="4"/>
  <c r="R446" i="4"/>
  <c r="R447" i="4"/>
  <c r="R448" i="4"/>
  <c r="R449" i="4"/>
  <c r="R450" i="4"/>
  <c r="R451" i="4"/>
  <c r="R452" i="4"/>
  <c r="R453" i="4"/>
  <c r="R454" i="4"/>
  <c r="R455" i="4"/>
  <c r="R456" i="4"/>
  <c r="R457" i="4"/>
  <c r="R458" i="4"/>
  <c r="R459" i="4"/>
  <c r="R460" i="4"/>
  <c r="R461" i="4"/>
  <c r="R462" i="4"/>
  <c r="R463" i="4"/>
  <c r="R464" i="4"/>
  <c r="R465" i="4"/>
  <c r="R466" i="4"/>
  <c r="R467" i="4"/>
  <c r="R468" i="4"/>
  <c r="R469" i="4"/>
  <c r="R470" i="4"/>
  <c r="R471" i="4"/>
  <c r="R472" i="4"/>
  <c r="R473" i="4"/>
  <c r="R474" i="4"/>
  <c r="R475" i="4"/>
  <c r="R476" i="4"/>
  <c r="R477" i="4"/>
  <c r="R478" i="4"/>
  <c r="R479" i="4"/>
  <c r="R480" i="4"/>
  <c r="R481" i="4"/>
  <c r="R482" i="4"/>
  <c r="R483" i="4"/>
  <c r="R484" i="4"/>
  <c r="R485" i="4"/>
  <c r="R486" i="4"/>
  <c r="R487" i="4"/>
  <c r="R488" i="4"/>
  <c r="R489" i="4"/>
  <c r="R490" i="4"/>
  <c r="R491" i="4"/>
  <c r="R492" i="4"/>
  <c r="R493" i="4"/>
  <c r="R494" i="4"/>
  <c r="R495" i="4"/>
  <c r="R496" i="4"/>
  <c r="R497" i="4"/>
  <c r="R498" i="4"/>
  <c r="R499" i="4"/>
  <c r="R500" i="4"/>
  <c r="R501" i="4"/>
  <c r="L2" i="1"/>
  <c r="Q2" i="1"/>
  <c r="L50" i="1"/>
  <c r="Q50" i="1"/>
  <c r="R50" i="1" s="1"/>
  <c r="L51" i="1"/>
  <c r="Q51" i="1"/>
  <c r="R51" i="1" s="1"/>
  <c r="L52" i="1"/>
  <c r="Q52" i="1"/>
  <c r="L53" i="1"/>
  <c r="Q53" i="1"/>
  <c r="L54" i="1"/>
  <c r="Q54" i="1"/>
  <c r="R54" i="1" s="1"/>
  <c r="L55" i="1"/>
  <c r="Q55" i="1"/>
  <c r="L56" i="1"/>
  <c r="Q56" i="1"/>
  <c r="R56" i="1" s="1"/>
  <c r="L57" i="1"/>
  <c r="Q57" i="1"/>
  <c r="R57" i="1" s="1"/>
  <c r="L58" i="1"/>
  <c r="Q58" i="1"/>
  <c r="R58" i="1" s="1"/>
  <c r="L59" i="1"/>
  <c r="Q59" i="1"/>
  <c r="L60" i="1"/>
  <c r="Q60" i="1"/>
  <c r="L61" i="1"/>
  <c r="Q61" i="1"/>
  <c r="L62" i="1"/>
  <c r="Q62" i="1"/>
  <c r="R62" i="1" s="1"/>
  <c r="L63" i="1"/>
  <c r="Q63" i="1"/>
  <c r="L64" i="1"/>
  <c r="Q64" i="1"/>
  <c r="R64" i="1" s="1"/>
  <c r="L65" i="1"/>
  <c r="Q65" i="1"/>
  <c r="R65" i="1" s="1"/>
  <c r="L66" i="1"/>
  <c r="Q66" i="1"/>
  <c r="R66" i="1" s="1"/>
  <c r="L67" i="1"/>
  <c r="Q67" i="1"/>
  <c r="L158" i="1"/>
  <c r="Q158" i="1"/>
  <c r="L171" i="1"/>
  <c r="Q171" i="1"/>
  <c r="L68" i="1"/>
  <c r="Q68" i="1"/>
  <c r="R68" i="1" s="1"/>
  <c r="L69" i="1"/>
  <c r="Q69" i="1"/>
  <c r="R69" i="1" s="1"/>
  <c r="L70" i="1"/>
  <c r="Q70" i="1"/>
  <c r="R70" i="1" s="1"/>
  <c r="L71" i="1"/>
  <c r="Q71" i="1"/>
  <c r="R71" i="1" s="1"/>
  <c r="L72" i="1"/>
  <c r="Q72" i="1"/>
  <c r="L73" i="1"/>
  <c r="Q73" i="1"/>
  <c r="L74" i="1"/>
  <c r="Q74" i="1"/>
  <c r="L83" i="1"/>
  <c r="Q83" i="1"/>
  <c r="L84" i="1"/>
  <c r="Q84" i="1"/>
  <c r="L75" i="1"/>
  <c r="Q75" i="1"/>
  <c r="R75" i="1" s="1"/>
  <c r="L76" i="1"/>
  <c r="Q76" i="1"/>
  <c r="R76" i="1" s="1"/>
  <c r="L77" i="1"/>
  <c r="Q77" i="1"/>
  <c r="R77" i="1" s="1"/>
  <c r="L78" i="1"/>
  <c r="Q78" i="1"/>
  <c r="L79" i="1"/>
  <c r="Q79" i="1"/>
  <c r="R79" i="1" s="1"/>
  <c r="L80" i="1"/>
  <c r="Q80" i="1"/>
  <c r="L188" i="1"/>
  <c r="Q188" i="1"/>
  <c r="L209" i="1"/>
  <c r="Q209" i="1" s="1"/>
  <c r="L81" i="1"/>
  <c r="Q81" i="1"/>
  <c r="R81" i="1" s="1"/>
  <c r="L82" i="1"/>
  <c r="Q82" i="1"/>
  <c r="R82" i="1" s="1"/>
  <c r="L85" i="1"/>
  <c r="Q85" i="1"/>
  <c r="R85" i="1" s="1"/>
  <c r="L136" i="1"/>
  <c r="Q136" i="1"/>
  <c r="L87" i="1"/>
  <c r="Q87" i="1"/>
  <c r="L137" i="1"/>
  <c r="Q137" i="1"/>
  <c r="L138" i="1"/>
  <c r="Q138" i="1"/>
  <c r="R138" i="1" s="1"/>
  <c r="Q36" i="1"/>
  <c r="L134" i="1"/>
  <c r="Q134" i="1"/>
  <c r="L139" i="1"/>
  <c r="Q139" i="1"/>
  <c r="L140" i="1"/>
  <c r="Q140" i="1"/>
  <c r="R140" i="1" s="1"/>
  <c r="L141" i="1"/>
  <c r="Q141" i="1"/>
  <c r="R141" i="1" s="1"/>
  <c r="Q4" i="1"/>
  <c r="L142" i="1"/>
  <c r="Q142" i="1"/>
  <c r="L143" i="1"/>
  <c r="Q143" i="1"/>
  <c r="L144" i="1"/>
  <c r="Q144" i="1"/>
  <c r="R144" i="1" s="1"/>
  <c r="L145" i="1"/>
  <c r="Q145" i="1"/>
  <c r="R145" i="1" s="1"/>
  <c r="L146" i="1"/>
  <c r="Q146" i="1"/>
  <c r="L147" i="1"/>
  <c r="Q147" i="1"/>
  <c r="L148" i="1"/>
  <c r="Q148" i="1"/>
  <c r="L173" i="1"/>
  <c r="Q173" i="1"/>
  <c r="L149" i="1"/>
  <c r="Q149" i="1"/>
  <c r="R149" i="1" s="1"/>
  <c r="L150" i="1"/>
  <c r="Q150" i="1"/>
  <c r="L176" i="1"/>
  <c r="Q176" i="1"/>
  <c r="L151" i="1"/>
  <c r="Q151" i="1"/>
  <c r="L152" i="1"/>
  <c r="Q152" i="1"/>
  <c r="R152" i="1" s="1"/>
  <c r="L153" i="1"/>
  <c r="Q153" i="1"/>
  <c r="R153" i="1" s="1"/>
  <c r="L154" i="1"/>
  <c r="Q154" i="1"/>
  <c r="R154" i="1" s="1"/>
  <c r="L155" i="1"/>
  <c r="Q155" i="1"/>
  <c r="L160" i="1"/>
  <c r="Q160" i="1"/>
  <c r="L156" i="1"/>
  <c r="Q156" i="1"/>
  <c r="R156" i="1" s="1"/>
  <c r="L157" i="1"/>
  <c r="Q157" i="1"/>
  <c r="L159" i="1"/>
  <c r="Q159" i="1"/>
  <c r="L161" i="1"/>
  <c r="Q161" i="1"/>
  <c r="R161" i="1" s="1"/>
  <c r="L162" i="1"/>
  <c r="Q162" i="1"/>
  <c r="R162" i="1" s="1"/>
  <c r="L163" i="1"/>
  <c r="Q163" i="1"/>
  <c r="R163" i="1" s="1"/>
  <c r="L164" i="1"/>
  <c r="Q164" i="1"/>
  <c r="R164" i="1" s="1"/>
  <c r="L165" i="1"/>
  <c r="Q165" i="1"/>
  <c r="R165" i="1" s="1"/>
  <c r="L112" i="1"/>
  <c r="Q112" i="1"/>
  <c r="L166" i="1"/>
  <c r="Q166" i="1"/>
  <c r="L167" i="1"/>
  <c r="Q167" i="1"/>
  <c r="R167" i="1" s="1"/>
  <c r="L168" i="1"/>
  <c r="Q168" i="1"/>
  <c r="R168" i="1" s="1"/>
  <c r="Q42" i="1"/>
  <c r="L169" i="1"/>
  <c r="Q169" i="1"/>
  <c r="L170" i="1"/>
  <c r="Q170" i="1"/>
  <c r="R170" i="1" s="1"/>
  <c r="L172" i="1"/>
  <c r="Q172" i="1"/>
  <c r="L174" i="1"/>
  <c r="Q174" i="1" s="1"/>
  <c r="R174" i="1" s="1"/>
  <c r="L175" i="1"/>
  <c r="Q175" i="1" s="1"/>
  <c r="L178" i="1"/>
  <c r="Q178" i="1" s="1"/>
  <c r="L177" i="1"/>
  <c r="Q177" i="1" s="1"/>
  <c r="L179" i="1"/>
  <c r="Q179" i="1" s="1"/>
  <c r="Q6" i="1"/>
  <c r="L180" i="1"/>
  <c r="Q180" i="1" s="1"/>
  <c r="Q24" i="1"/>
  <c r="Q49" i="1"/>
  <c r="L181" i="1"/>
  <c r="Q181" i="1" s="1"/>
  <c r="Q10" i="1"/>
  <c r="Q15" i="1"/>
  <c r="L182" i="1"/>
  <c r="Q182" i="1" s="1"/>
  <c r="L183" i="1"/>
  <c r="Q183" i="1" s="1"/>
  <c r="R183" i="1" s="1"/>
  <c r="L184" i="1"/>
  <c r="Q184" i="1" s="1"/>
  <c r="R184" i="1" s="1"/>
  <c r="L111" i="1"/>
  <c r="Q111" i="1"/>
  <c r="L185" i="1"/>
  <c r="Q185" i="1" s="1"/>
  <c r="L199" i="1"/>
  <c r="Q199" i="1" s="1"/>
  <c r="L186" i="1"/>
  <c r="Q186" i="1" s="1"/>
  <c r="R186" i="1" s="1"/>
  <c r="L187" i="1"/>
  <c r="Q187" i="1" s="1"/>
  <c r="R187" i="1" s="1"/>
  <c r="L189" i="1"/>
  <c r="Q189" i="1" s="1"/>
  <c r="R189" i="1" s="1"/>
  <c r="L190" i="1"/>
  <c r="Q190" i="1" s="1"/>
  <c r="R190" i="1" s="1"/>
  <c r="L191" i="1"/>
  <c r="Q191" i="1" s="1"/>
  <c r="R191" i="1" s="1"/>
  <c r="L192" i="1"/>
  <c r="Q192" i="1" s="1"/>
  <c r="R192" i="1" s="1"/>
  <c r="L193" i="1"/>
  <c r="Q193" i="1" s="1"/>
  <c r="R193" i="1" s="1"/>
  <c r="L194" i="1"/>
  <c r="Q194" i="1" s="1"/>
  <c r="R194" i="1" s="1"/>
  <c r="L195" i="1"/>
  <c r="Q195" i="1" s="1"/>
  <c r="L196" i="1"/>
  <c r="Q196" i="1" s="1"/>
  <c r="L197" i="1"/>
  <c r="Q197" i="1" s="1"/>
  <c r="R197" i="1" s="1"/>
  <c r="L198" i="1"/>
  <c r="Q198" i="1" s="1"/>
  <c r="L213" i="1"/>
  <c r="Q213" i="1" s="1"/>
  <c r="Q115" i="1"/>
  <c r="L200" i="1"/>
  <c r="Q200" i="1" s="1"/>
  <c r="L201" i="1"/>
  <c r="Q201" i="1" s="1"/>
  <c r="R201" i="1" s="1"/>
  <c r="L202" i="1"/>
  <c r="Q202" i="1" s="1"/>
  <c r="L207" i="1"/>
  <c r="Q207" i="1" s="1"/>
  <c r="Q26" i="1"/>
  <c r="L203" i="1"/>
  <c r="Q203" i="1" s="1"/>
  <c r="L204" i="1"/>
  <c r="Q204" i="1" s="1"/>
  <c r="R204" i="1" s="1"/>
  <c r="L205" i="1"/>
  <c r="Q205" i="1" s="1"/>
  <c r="L206" i="1"/>
  <c r="Q206" i="1" s="1"/>
  <c r="R206" i="1" s="1"/>
  <c r="L208" i="1"/>
  <c r="Q208" i="1" s="1"/>
  <c r="R208" i="1" s="1"/>
  <c r="Q31" i="1"/>
  <c r="L210" i="1"/>
  <c r="Q210" i="1" s="1"/>
  <c r="L211" i="1"/>
  <c r="Q211" i="1" s="1"/>
  <c r="R211" i="1" s="1"/>
  <c r="L212" i="1"/>
  <c r="Q212" i="1" s="1"/>
  <c r="R212" i="1" s="1"/>
  <c r="L214" i="1"/>
  <c r="Q214" i="1" s="1"/>
  <c r="R214" i="1" s="1"/>
  <c r="L215" i="1"/>
  <c r="Q215" i="1" s="1"/>
  <c r="L217" i="1"/>
  <c r="Q217" i="1" s="1"/>
  <c r="R217" i="1" s="1"/>
  <c r="L218" i="1"/>
  <c r="Q218" i="1" s="1"/>
  <c r="L219" i="1"/>
  <c r="Q219" i="1" s="1"/>
  <c r="R219" i="1" s="1"/>
  <c r="L220" i="1"/>
  <c r="Q220" i="1" s="1"/>
  <c r="L221" i="1"/>
  <c r="Q221" i="1" s="1"/>
  <c r="R221" i="1" s="1"/>
  <c r="R365" i="1"/>
  <c r="R366" i="1"/>
  <c r="R367" i="1"/>
  <c r="R368" i="1"/>
  <c r="R369" i="1"/>
  <c r="R370" i="1"/>
  <c r="R371" i="1"/>
  <c r="R372" i="1"/>
  <c r="R373" i="1"/>
  <c r="R374" i="1"/>
  <c r="R375" i="1"/>
  <c r="R376" i="1"/>
  <c r="R377" i="1"/>
  <c r="R378" i="1"/>
  <c r="R379" i="1"/>
  <c r="R380" i="1"/>
  <c r="R381" i="1"/>
  <c r="R382" i="1"/>
  <c r="R383" i="1"/>
  <c r="R384" i="1"/>
  <c r="R385" i="1"/>
  <c r="R386" i="1"/>
  <c r="R387" i="1"/>
  <c r="R388" i="1"/>
  <c r="R389" i="1"/>
  <c r="R390" i="1"/>
  <c r="R391" i="1"/>
  <c r="R392" i="1"/>
  <c r="R393" i="1"/>
  <c r="R394" i="1"/>
  <c r="R395" i="1"/>
  <c r="R396" i="1"/>
  <c r="R397" i="1"/>
  <c r="R398" i="1"/>
  <c r="R399" i="1"/>
  <c r="R400" i="1"/>
  <c r="R401" i="1"/>
  <c r="R402" i="1"/>
  <c r="R403" i="1"/>
  <c r="R404" i="1"/>
  <c r="R405" i="1"/>
  <c r="R406" i="1"/>
  <c r="R407" i="1"/>
  <c r="R408" i="1"/>
  <c r="R409" i="1"/>
  <c r="R410" i="1"/>
  <c r="R411" i="1"/>
  <c r="R412" i="1"/>
  <c r="R413" i="1"/>
  <c r="R414" i="1"/>
  <c r="R415" i="1"/>
  <c r="R416" i="1"/>
  <c r="R417" i="1"/>
  <c r="R418" i="1"/>
  <c r="R419" i="1"/>
  <c r="R420" i="1"/>
  <c r="R421" i="1"/>
  <c r="R422" i="1"/>
  <c r="R423" i="1"/>
  <c r="R424" i="1"/>
  <c r="R425" i="1"/>
  <c r="R426" i="1"/>
  <c r="R427" i="1"/>
  <c r="R428" i="1"/>
  <c r="R429" i="1"/>
  <c r="R430" i="1"/>
  <c r="R431" i="1"/>
  <c r="R432" i="1"/>
  <c r="R433" i="1"/>
  <c r="R434" i="1"/>
  <c r="R435" i="1"/>
  <c r="R436" i="1"/>
  <c r="R437" i="1"/>
  <c r="R438" i="1"/>
  <c r="R439" i="1"/>
  <c r="R440" i="1"/>
  <c r="R441" i="1"/>
  <c r="R442" i="1"/>
  <c r="R443" i="1"/>
  <c r="R444" i="1"/>
  <c r="R445" i="1"/>
  <c r="R446" i="1"/>
  <c r="R447" i="1"/>
  <c r="R448" i="1"/>
  <c r="R449" i="1"/>
  <c r="R450" i="1"/>
  <c r="R451" i="1"/>
  <c r="R452" i="1"/>
  <c r="R453" i="1"/>
  <c r="R454" i="1"/>
  <c r="R455" i="1"/>
  <c r="R456" i="1"/>
  <c r="R457" i="1"/>
  <c r="R458" i="1"/>
  <c r="R459" i="1"/>
  <c r="R460" i="1"/>
  <c r="R461" i="1"/>
  <c r="R462" i="1"/>
  <c r="R463" i="1"/>
  <c r="R464" i="1"/>
  <c r="R465" i="1"/>
  <c r="R466" i="1"/>
  <c r="R467" i="1"/>
  <c r="R468" i="1"/>
  <c r="R469" i="1"/>
  <c r="R470" i="1"/>
  <c r="R471" i="1"/>
  <c r="R472" i="1"/>
  <c r="R473" i="1"/>
  <c r="R474" i="1"/>
  <c r="R475" i="1"/>
  <c r="R476" i="1"/>
  <c r="R477" i="1"/>
  <c r="R478" i="1"/>
  <c r="R479" i="1"/>
  <c r="R480" i="1"/>
  <c r="R481" i="1"/>
  <c r="R482" i="1"/>
  <c r="R483" i="1"/>
  <c r="R484" i="1"/>
  <c r="R485" i="1"/>
  <c r="R486" i="1"/>
  <c r="R487" i="1"/>
  <c r="R488" i="1"/>
  <c r="R489" i="1"/>
  <c r="R490" i="1"/>
  <c r="R491" i="1"/>
  <c r="R492" i="1"/>
  <c r="R493" i="1"/>
  <c r="R494" i="1"/>
  <c r="R495" i="1"/>
  <c r="R496" i="1"/>
  <c r="R497" i="1"/>
  <c r="R498" i="1"/>
  <c r="R499" i="1"/>
  <c r="R500" i="1"/>
  <c r="R501" i="1"/>
  <c r="L40" i="4"/>
  <c r="Q501" i="4"/>
  <c r="L501" i="4"/>
  <c r="Q500" i="4"/>
  <c r="L500" i="4"/>
  <c r="Q499" i="4"/>
  <c r="L499" i="4"/>
  <c r="Q498" i="4"/>
  <c r="L498" i="4"/>
  <c r="Q497" i="4"/>
  <c r="L497" i="4"/>
  <c r="Q496" i="4"/>
  <c r="L496" i="4"/>
  <c r="Q495" i="4"/>
  <c r="L495" i="4"/>
  <c r="Q494" i="4"/>
  <c r="L494" i="4"/>
  <c r="Q493" i="4"/>
  <c r="L493" i="4"/>
  <c r="Q492" i="4"/>
  <c r="L492" i="4"/>
  <c r="Q491" i="4"/>
  <c r="L491" i="4"/>
  <c r="Q490" i="4"/>
  <c r="L490" i="4"/>
  <c r="Q489" i="4"/>
  <c r="L489" i="4"/>
  <c r="Q488" i="4"/>
  <c r="L488" i="4"/>
  <c r="Q487" i="4"/>
  <c r="L487" i="4"/>
  <c r="Q486" i="4"/>
  <c r="L486" i="4"/>
  <c r="Q485" i="4"/>
  <c r="L485" i="4"/>
  <c r="Q484" i="4"/>
  <c r="L484" i="4"/>
  <c r="Q483" i="4"/>
  <c r="L483" i="4"/>
  <c r="Q482" i="4"/>
  <c r="L482" i="4"/>
  <c r="Q481" i="4"/>
  <c r="L481" i="4"/>
  <c r="Q480" i="4"/>
  <c r="L480" i="4"/>
  <c r="Q479" i="4"/>
  <c r="L479" i="4"/>
  <c r="Q478" i="4"/>
  <c r="L478" i="4"/>
  <c r="Q477" i="4"/>
  <c r="L477" i="4"/>
  <c r="Q476" i="4"/>
  <c r="L476" i="4"/>
  <c r="Q475" i="4"/>
  <c r="L475" i="4"/>
  <c r="Q474" i="4"/>
  <c r="L474" i="4"/>
  <c r="Q473" i="4"/>
  <c r="L473" i="4"/>
  <c r="Q472" i="4"/>
  <c r="L472" i="4"/>
  <c r="Q471" i="4"/>
  <c r="L471" i="4"/>
  <c r="Q470" i="4"/>
  <c r="L470" i="4"/>
  <c r="Q469" i="4"/>
  <c r="L469" i="4"/>
  <c r="Q468" i="4"/>
  <c r="L468" i="4"/>
  <c r="Q467" i="4"/>
  <c r="L467" i="4"/>
  <c r="Q466" i="4"/>
  <c r="L466" i="4"/>
  <c r="Q465" i="4"/>
  <c r="L465" i="4"/>
  <c r="Q464" i="4"/>
  <c r="L464" i="4"/>
  <c r="Q463" i="4"/>
  <c r="L463" i="4"/>
  <c r="Q462" i="4"/>
  <c r="L462" i="4"/>
  <c r="Q461" i="4"/>
  <c r="L461" i="4"/>
  <c r="Q460" i="4"/>
  <c r="L460" i="4"/>
  <c r="Q459" i="4"/>
  <c r="L459" i="4"/>
  <c r="Q458" i="4"/>
  <c r="L458" i="4"/>
  <c r="Q457" i="4"/>
  <c r="L457" i="4"/>
  <c r="Q456" i="4"/>
  <c r="L456" i="4"/>
  <c r="Q455" i="4"/>
  <c r="L455" i="4"/>
  <c r="Q454" i="4"/>
  <c r="L454" i="4"/>
  <c r="Q453" i="4"/>
  <c r="L453" i="4"/>
  <c r="Q452" i="4"/>
  <c r="L452" i="4"/>
  <c r="Q451" i="4"/>
  <c r="L451" i="4"/>
  <c r="Q450" i="4"/>
  <c r="L450" i="4"/>
  <c r="Q449" i="4"/>
  <c r="L449" i="4"/>
  <c r="Q448" i="4"/>
  <c r="L448" i="4"/>
  <c r="Q447" i="4"/>
  <c r="L447" i="4"/>
  <c r="Q446" i="4"/>
  <c r="L446" i="4"/>
  <c r="Q445" i="4"/>
  <c r="L445" i="4"/>
  <c r="Q444" i="4"/>
  <c r="L444" i="4"/>
  <c r="Q443" i="4"/>
  <c r="L443" i="4"/>
  <c r="Q442" i="4"/>
  <c r="L442" i="4"/>
  <c r="Q441" i="4"/>
  <c r="L441" i="4"/>
  <c r="Q440" i="4"/>
  <c r="L440" i="4"/>
  <c r="Q439" i="4"/>
  <c r="L439" i="4"/>
  <c r="Q438" i="4"/>
  <c r="L438" i="4"/>
  <c r="Q437" i="4"/>
  <c r="L437" i="4"/>
  <c r="Q436" i="4"/>
  <c r="L436" i="4"/>
  <c r="Q435" i="4"/>
  <c r="L435" i="4"/>
  <c r="Q434" i="4"/>
  <c r="L434" i="4"/>
  <c r="Q433" i="4"/>
  <c r="L433" i="4"/>
  <c r="Q432" i="4"/>
  <c r="L432" i="4"/>
  <c r="Q431" i="4"/>
  <c r="L431" i="4"/>
  <c r="Q430" i="4"/>
  <c r="L430" i="4"/>
  <c r="Q429" i="4"/>
  <c r="L429" i="4"/>
  <c r="Q428" i="4"/>
  <c r="L428" i="4"/>
  <c r="Q427" i="4"/>
  <c r="L427" i="4"/>
  <c r="Q426" i="4"/>
  <c r="L426" i="4"/>
  <c r="Q425" i="4"/>
  <c r="L425" i="4"/>
  <c r="Q424" i="4"/>
  <c r="L424" i="4"/>
  <c r="Q423" i="4"/>
  <c r="L423" i="4"/>
  <c r="Q422" i="4"/>
  <c r="L422" i="4"/>
  <c r="Q421" i="4"/>
  <c r="L421" i="4"/>
  <c r="Q420" i="4"/>
  <c r="L420" i="4"/>
  <c r="Q419" i="4"/>
  <c r="L419" i="4"/>
  <c r="Q418" i="4"/>
  <c r="L418" i="4"/>
  <c r="Q417" i="4"/>
  <c r="L417" i="4"/>
  <c r="Q416" i="4"/>
  <c r="L416" i="4"/>
  <c r="Q415" i="4"/>
  <c r="L415" i="4"/>
  <c r="Q414" i="4"/>
  <c r="L414" i="4"/>
  <c r="Q413" i="4"/>
  <c r="L413" i="4"/>
  <c r="Q412" i="4"/>
  <c r="L412" i="4"/>
  <c r="Q411" i="4"/>
  <c r="L411" i="4"/>
  <c r="Q410" i="4"/>
  <c r="L410" i="4"/>
  <c r="Q409" i="4"/>
  <c r="L409" i="4"/>
  <c r="Q408" i="4"/>
  <c r="L408" i="4"/>
  <c r="Q407" i="4"/>
  <c r="L407" i="4"/>
  <c r="Q406" i="4"/>
  <c r="L406" i="4"/>
  <c r="Q405" i="4"/>
  <c r="L405" i="4"/>
  <c r="Q404" i="4"/>
  <c r="L404" i="4"/>
  <c r="Q403" i="4"/>
  <c r="L403" i="4"/>
  <c r="Q402" i="4"/>
  <c r="L402" i="4"/>
  <c r="Q401" i="4"/>
  <c r="L401" i="4"/>
  <c r="Q400" i="4"/>
  <c r="L400" i="4"/>
  <c r="Q399" i="4"/>
  <c r="L399" i="4"/>
  <c r="Q398" i="4"/>
  <c r="L398" i="4"/>
  <c r="Q397" i="4"/>
  <c r="L397" i="4"/>
  <c r="Q396" i="4"/>
  <c r="L396" i="4"/>
  <c r="Q395" i="4"/>
  <c r="L395" i="4"/>
  <c r="Q394" i="4"/>
  <c r="L394" i="4"/>
  <c r="Q393" i="4"/>
  <c r="L393" i="4"/>
  <c r="Q392" i="4"/>
  <c r="L392" i="4"/>
  <c r="Q391" i="4"/>
  <c r="L391" i="4"/>
  <c r="Q390" i="4"/>
  <c r="L390" i="4"/>
  <c r="Q389" i="4"/>
  <c r="L389" i="4"/>
  <c r="Q388" i="4"/>
  <c r="L388" i="4"/>
  <c r="Q387" i="4"/>
  <c r="L387" i="4"/>
  <c r="Q386" i="4"/>
  <c r="L386" i="4"/>
  <c r="Q385" i="4"/>
  <c r="L385" i="4"/>
  <c r="Q384" i="4"/>
  <c r="L384" i="4"/>
  <c r="Q383" i="4"/>
  <c r="L383" i="4"/>
  <c r="Q382" i="4"/>
  <c r="L382" i="4"/>
  <c r="Q381" i="4"/>
  <c r="L381" i="4"/>
  <c r="Q380" i="4"/>
  <c r="L380" i="4"/>
  <c r="Q379" i="4"/>
  <c r="L379" i="4"/>
  <c r="Q378" i="4"/>
  <c r="L378" i="4"/>
  <c r="Q377" i="4"/>
  <c r="L377" i="4"/>
  <c r="Q376" i="4"/>
  <c r="L376" i="4"/>
  <c r="Q375" i="4"/>
  <c r="L375" i="4"/>
  <c r="Q374" i="4"/>
  <c r="L374" i="4"/>
  <c r="Q373" i="4"/>
  <c r="L373" i="4"/>
  <c r="Q372" i="4"/>
  <c r="L372" i="4"/>
  <c r="Q371" i="4"/>
  <c r="L371" i="4"/>
  <c r="Q370" i="4"/>
  <c r="L370" i="4"/>
  <c r="Q369" i="4"/>
  <c r="L369" i="4"/>
  <c r="Q368" i="4"/>
  <c r="L368" i="4"/>
  <c r="Q367" i="4"/>
  <c r="L367" i="4"/>
  <c r="Q366" i="4"/>
  <c r="L366" i="4"/>
  <c r="Q365" i="4"/>
  <c r="L365" i="4"/>
  <c r="Q364" i="4"/>
  <c r="L364" i="4"/>
  <c r="Q363" i="4"/>
  <c r="L363" i="4"/>
  <c r="Q362" i="4"/>
  <c r="L362" i="4"/>
  <c r="Q361" i="4"/>
  <c r="L361" i="4"/>
  <c r="Q360" i="4"/>
  <c r="L360" i="4"/>
  <c r="Q359" i="4"/>
  <c r="L359" i="4"/>
  <c r="Q358" i="4"/>
  <c r="L358" i="4"/>
  <c r="Q357" i="4"/>
  <c r="L357" i="4"/>
  <c r="Q356" i="4"/>
  <c r="L356" i="4"/>
  <c r="Q355" i="4"/>
  <c r="L355" i="4"/>
  <c r="Q354" i="4"/>
  <c r="L354" i="4"/>
  <c r="Q353" i="4"/>
  <c r="L353" i="4"/>
  <c r="Q352" i="4"/>
  <c r="L352" i="4"/>
  <c r="Q351" i="4"/>
  <c r="L351" i="4"/>
  <c r="Q350" i="4"/>
  <c r="L350" i="4"/>
  <c r="Q349" i="4"/>
  <c r="L349" i="4"/>
  <c r="Q348" i="4"/>
  <c r="L348" i="4"/>
  <c r="Q347" i="4"/>
  <c r="L347" i="4"/>
  <c r="Q346" i="4"/>
  <c r="L346" i="4"/>
  <c r="Q345" i="4"/>
  <c r="L345" i="4"/>
  <c r="Q344" i="4"/>
  <c r="L344" i="4"/>
  <c r="Q343" i="4"/>
  <c r="L343" i="4"/>
  <c r="Q342" i="4"/>
  <c r="L342" i="4"/>
  <c r="Q341" i="4"/>
  <c r="L341" i="4"/>
  <c r="Q340" i="4"/>
  <c r="L340" i="4"/>
  <c r="Q339" i="4"/>
  <c r="L339" i="4"/>
  <c r="Q338" i="4"/>
  <c r="L338" i="4"/>
  <c r="Q337" i="4"/>
  <c r="L337" i="4"/>
  <c r="Q336" i="4"/>
  <c r="L336" i="4"/>
  <c r="Q335" i="4"/>
  <c r="L335" i="4"/>
  <c r="Q334" i="4"/>
  <c r="L334" i="4"/>
  <c r="Q333" i="4"/>
  <c r="L333" i="4"/>
  <c r="Q332" i="4"/>
  <c r="L332" i="4"/>
  <c r="Q331" i="4"/>
  <c r="L331" i="4"/>
  <c r="Q330" i="4"/>
  <c r="L330" i="4"/>
  <c r="Q329" i="4"/>
  <c r="L329" i="4"/>
  <c r="Q328" i="4"/>
  <c r="L328" i="4"/>
  <c r="Q327" i="4"/>
  <c r="L327" i="4"/>
  <c r="Q326" i="4"/>
  <c r="L326" i="4"/>
  <c r="Q325" i="4"/>
  <c r="L325" i="4"/>
  <c r="Q324" i="4"/>
  <c r="L324" i="4"/>
  <c r="Q323" i="4"/>
  <c r="L323" i="4"/>
  <c r="Q322" i="4"/>
  <c r="L322" i="4"/>
  <c r="Q321" i="4"/>
  <c r="L321" i="4"/>
  <c r="Q320" i="4"/>
  <c r="L320" i="4"/>
  <c r="Q319" i="4"/>
  <c r="L319" i="4"/>
  <c r="Q318" i="4"/>
  <c r="L318" i="4"/>
  <c r="Q317" i="4"/>
  <c r="L317" i="4"/>
  <c r="Q316" i="4"/>
  <c r="L316" i="4"/>
  <c r="Q315" i="4"/>
  <c r="L315" i="4"/>
  <c r="Q314" i="4"/>
  <c r="L314" i="4"/>
  <c r="Q313" i="4"/>
  <c r="L313" i="4"/>
  <c r="Q312" i="4"/>
  <c r="L312" i="4"/>
  <c r="Q311" i="4"/>
  <c r="L311" i="4"/>
  <c r="Q310" i="4"/>
  <c r="L310" i="4"/>
  <c r="Q309" i="4"/>
  <c r="L309" i="4"/>
  <c r="Q308" i="4"/>
  <c r="L308" i="4"/>
  <c r="Q307" i="4"/>
  <c r="L307" i="4"/>
  <c r="Q306" i="4"/>
  <c r="L306" i="4"/>
  <c r="Q305" i="4"/>
  <c r="L305" i="4"/>
  <c r="Q304" i="4"/>
  <c r="L304" i="4"/>
  <c r="Q303" i="4"/>
  <c r="L303" i="4"/>
  <c r="Q302" i="4"/>
  <c r="L302" i="4"/>
  <c r="Q301" i="4"/>
  <c r="L301" i="4"/>
  <c r="Q300" i="4"/>
  <c r="L300" i="4"/>
  <c r="Q299" i="4"/>
  <c r="L299" i="4"/>
  <c r="Q298" i="4"/>
  <c r="L298" i="4"/>
  <c r="Q297" i="4"/>
  <c r="L297" i="4"/>
  <c r="Q296" i="4"/>
  <c r="L296" i="4"/>
  <c r="Q295" i="4"/>
  <c r="L295" i="4"/>
  <c r="Q294" i="4"/>
  <c r="L294" i="4"/>
  <c r="Q293" i="4"/>
  <c r="L293" i="4"/>
  <c r="Q292" i="4"/>
  <c r="L292" i="4"/>
  <c r="Q291" i="4"/>
  <c r="L291" i="4"/>
  <c r="Q290" i="4"/>
  <c r="L290" i="4"/>
  <c r="Q289" i="4"/>
  <c r="L289" i="4"/>
  <c r="Q288" i="4"/>
  <c r="L288" i="4"/>
  <c r="Q287" i="4"/>
  <c r="L287" i="4"/>
  <c r="Q286" i="4"/>
  <c r="L286" i="4"/>
  <c r="Q285" i="4"/>
  <c r="L285" i="4"/>
  <c r="Q284" i="4"/>
  <c r="L284" i="4"/>
  <c r="Q283" i="4"/>
  <c r="L283" i="4"/>
  <c r="Q282" i="4"/>
  <c r="L282" i="4"/>
  <c r="Q281" i="4"/>
  <c r="L281" i="4"/>
  <c r="Q280" i="4"/>
  <c r="L280" i="4"/>
  <c r="Q279" i="4"/>
  <c r="L279" i="4"/>
  <c r="Q278" i="4"/>
  <c r="L278" i="4"/>
  <c r="Q277" i="4"/>
  <c r="L277" i="4"/>
  <c r="Q276" i="4"/>
  <c r="L276" i="4"/>
  <c r="Q275" i="4"/>
  <c r="L275" i="4"/>
  <c r="Q274" i="4"/>
  <c r="L274" i="4"/>
  <c r="Q273" i="4"/>
  <c r="L273" i="4"/>
  <c r="Q272" i="4"/>
  <c r="L272" i="4"/>
  <c r="Q271" i="4"/>
  <c r="L271" i="4"/>
  <c r="Q270" i="4"/>
  <c r="L270" i="4"/>
  <c r="Q269" i="4"/>
  <c r="L269" i="4"/>
  <c r="Q268" i="4"/>
  <c r="L268" i="4"/>
  <c r="Q267" i="4"/>
  <c r="L267" i="4"/>
  <c r="Q266" i="4"/>
  <c r="L266" i="4"/>
  <c r="Q265" i="4"/>
  <c r="L265" i="4"/>
  <c r="Q264" i="4"/>
  <c r="L264" i="4"/>
  <c r="Q263" i="4"/>
  <c r="L263" i="4"/>
  <c r="Q262" i="4"/>
  <c r="L262" i="4"/>
  <c r="Q261" i="4"/>
  <c r="L261" i="4"/>
  <c r="Q260" i="4"/>
  <c r="L260" i="4"/>
  <c r="Q259" i="4"/>
  <c r="L259" i="4"/>
  <c r="Q258" i="4"/>
  <c r="L258" i="4"/>
  <c r="Q257" i="4"/>
  <c r="L257" i="4"/>
  <c r="Q256" i="4"/>
  <c r="L256" i="4"/>
  <c r="Q255" i="4"/>
  <c r="L255" i="4"/>
  <c r="Q254" i="4"/>
  <c r="L254" i="4"/>
  <c r="Q253" i="4"/>
  <c r="L253" i="4"/>
  <c r="Q252" i="4"/>
  <c r="L252" i="4"/>
  <c r="Q251" i="4"/>
  <c r="L251" i="4"/>
  <c r="Q250" i="4"/>
  <c r="L250" i="4"/>
  <c r="Q249" i="4"/>
  <c r="L249" i="4"/>
  <c r="Q248" i="4"/>
  <c r="L248" i="4"/>
  <c r="Q247" i="4"/>
  <c r="L247" i="4"/>
  <c r="Q246" i="4"/>
  <c r="L246" i="4"/>
  <c r="Q245" i="4"/>
  <c r="L245" i="4"/>
  <c r="Q244" i="4"/>
  <c r="L244" i="4"/>
  <c r="Q243" i="4"/>
  <c r="L243" i="4"/>
  <c r="Q242" i="4"/>
  <c r="L242" i="4"/>
  <c r="Q241" i="4"/>
  <c r="L241" i="4"/>
  <c r="Q240" i="4"/>
  <c r="L240" i="4"/>
  <c r="Q239" i="4"/>
  <c r="L239" i="4"/>
  <c r="Q238" i="4"/>
  <c r="L238" i="4"/>
  <c r="Q237" i="4"/>
  <c r="L237" i="4"/>
  <c r="Q236" i="4"/>
  <c r="L236" i="4"/>
  <c r="Q235" i="4"/>
  <c r="L235" i="4"/>
  <c r="Q234" i="4"/>
  <c r="L234" i="4"/>
  <c r="Q233" i="4"/>
  <c r="L233" i="4"/>
  <c r="Q232" i="4"/>
  <c r="L232" i="4"/>
  <c r="Q231" i="4"/>
  <c r="L231" i="4"/>
  <c r="Q230" i="4"/>
  <c r="L230" i="4"/>
  <c r="Q229" i="4"/>
  <c r="L229" i="4"/>
  <c r="Q228" i="4"/>
  <c r="L228" i="4"/>
  <c r="Q227" i="4"/>
  <c r="L227" i="4"/>
  <c r="Q226" i="4"/>
  <c r="L226" i="4"/>
  <c r="Q225" i="4"/>
  <c r="L225" i="4"/>
  <c r="Q224" i="4"/>
  <c r="L224" i="4"/>
  <c r="Q223" i="4"/>
  <c r="L223" i="4"/>
  <c r="Q222" i="4"/>
  <c r="L222" i="4"/>
  <c r="Q221" i="4"/>
  <c r="L221" i="4"/>
  <c r="Q220" i="4"/>
  <c r="L220" i="4"/>
  <c r="Q219" i="4"/>
  <c r="L219" i="4"/>
  <c r="Q218" i="4"/>
  <c r="L218" i="4"/>
  <c r="Q217" i="4"/>
  <c r="L217" i="4"/>
  <c r="Q216" i="4"/>
  <c r="L216" i="4"/>
  <c r="Q215" i="4"/>
  <c r="L215" i="4"/>
  <c r="Q214" i="4"/>
  <c r="L214" i="4"/>
  <c r="Q213" i="4"/>
  <c r="L213" i="4"/>
  <c r="Q212" i="4"/>
  <c r="L212" i="4"/>
  <c r="Q211" i="4"/>
  <c r="L211" i="4"/>
  <c r="Q210" i="4"/>
  <c r="L210" i="4"/>
  <c r="Q209" i="4"/>
  <c r="L209" i="4"/>
  <c r="Q208" i="4"/>
  <c r="L208" i="4"/>
  <c r="Q207" i="4"/>
  <c r="L207" i="4"/>
  <c r="Q206" i="4"/>
  <c r="L206" i="4"/>
  <c r="Q205" i="4"/>
  <c r="L205" i="4"/>
  <c r="Q204" i="4"/>
  <c r="L204" i="4"/>
  <c r="Q203" i="4"/>
  <c r="L203" i="4"/>
  <c r="Q202" i="4"/>
  <c r="L202" i="4"/>
  <c r="Q201" i="4"/>
  <c r="L201" i="4"/>
  <c r="Q200" i="4"/>
  <c r="L200" i="4"/>
  <c r="Q199" i="4"/>
  <c r="L199" i="4"/>
  <c r="Q198" i="4"/>
  <c r="L198" i="4"/>
  <c r="Q197" i="4"/>
  <c r="L197" i="4"/>
  <c r="Q196" i="4"/>
  <c r="L196" i="4"/>
  <c r="Q195" i="4"/>
  <c r="L195" i="4"/>
  <c r="Q194" i="4"/>
  <c r="L194" i="4"/>
  <c r="Q193" i="4"/>
  <c r="L193" i="4"/>
  <c r="Q192" i="4"/>
  <c r="L192" i="4"/>
  <c r="Q191" i="4"/>
  <c r="L191" i="4"/>
  <c r="Q190" i="4"/>
  <c r="L190" i="4"/>
  <c r="Q189" i="4"/>
  <c r="L189" i="4"/>
  <c r="Q188" i="4"/>
  <c r="L188" i="4"/>
  <c r="Q187" i="4"/>
  <c r="L187" i="4"/>
  <c r="Q186" i="4"/>
  <c r="L186" i="4"/>
  <c r="Q185" i="4"/>
  <c r="L185" i="4"/>
  <c r="Q184" i="4"/>
  <c r="L184" i="4"/>
  <c r="Q183" i="4"/>
  <c r="L183" i="4"/>
  <c r="Q182" i="4"/>
  <c r="L182" i="4"/>
  <c r="Q181" i="4"/>
  <c r="L181" i="4"/>
  <c r="Q180" i="4"/>
  <c r="L180" i="4"/>
  <c r="Q179" i="4"/>
  <c r="L179" i="4"/>
  <c r="Q178" i="4"/>
  <c r="L178" i="4"/>
  <c r="Q177" i="4"/>
  <c r="L177" i="4"/>
  <c r="Q176" i="4"/>
  <c r="L176" i="4"/>
  <c r="Q175" i="4"/>
  <c r="L175" i="4"/>
  <c r="Q174" i="4"/>
  <c r="L174" i="4"/>
  <c r="Q173" i="4"/>
  <c r="L173" i="4"/>
  <c r="Q172" i="4"/>
  <c r="L172" i="4"/>
  <c r="Q171" i="4"/>
  <c r="L171" i="4"/>
  <c r="Q170" i="4"/>
  <c r="L170" i="4"/>
  <c r="Q169" i="4"/>
  <c r="L169" i="4"/>
  <c r="Q168" i="4"/>
  <c r="L168" i="4"/>
  <c r="Q167" i="4"/>
  <c r="L167" i="4"/>
  <c r="Q166" i="4"/>
  <c r="L166" i="4"/>
  <c r="Q165" i="4"/>
  <c r="L165" i="4"/>
  <c r="Q164" i="4"/>
  <c r="L164" i="4"/>
  <c r="Q163" i="4"/>
  <c r="L163" i="4"/>
  <c r="Q162" i="4"/>
  <c r="L162" i="4"/>
  <c r="Q161" i="4"/>
  <c r="L161" i="4"/>
  <c r="Q160" i="4"/>
  <c r="L160" i="4"/>
  <c r="Q159" i="4"/>
  <c r="L159" i="4"/>
  <c r="Q158" i="4"/>
  <c r="L158" i="4"/>
  <c r="Q157" i="4"/>
  <c r="L157" i="4"/>
  <c r="Q156" i="4"/>
  <c r="L156" i="4"/>
  <c r="Q155" i="4"/>
  <c r="L155" i="4"/>
  <c r="Q154" i="4"/>
  <c r="L154" i="4"/>
  <c r="Q153" i="4"/>
  <c r="L153" i="4"/>
  <c r="Q152" i="4"/>
  <c r="L152" i="4"/>
  <c r="Q151" i="4"/>
  <c r="L151" i="4"/>
  <c r="Q150" i="4"/>
  <c r="L150" i="4"/>
  <c r="Q149" i="4"/>
  <c r="L149" i="4"/>
  <c r="Q148" i="4"/>
  <c r="L148" i="4"/>
  <c r="Q147" i="4"/>
  <c r="L147" i="4"/>
  <c r="Q146" i="4"/>
  <c r="L146" i="4"/>
  <c r="Q145" i="4"/>
  <c r="L145" i="4"/>
  <c r="Q144" i="4"/>
  <c r="L144" i="4"/>
  <c r="Q143" i="4"/>
  <c r="L143" i="4"/>
  <c r="Q142" i="4"/>
  <c r="L142" i="4"/>
  <c r="Q141" i="4"/>
  <c r="L141" i="4"/>
  <c r="Q140" i="4"/>
  <c r="L140" i="4"/>
  <c r="Q139" i="4"/>
  <c r="L139" i="4"/>
  <c r="Q138" i="4"/>
  <c r="L138" i="4"/>
  <c r="Q137" i="4"/>
  <c r="L137" i="4"/>
  <c r="Q136" i="4"/>
  <c r="L136" i="4"/>
  <c r="Q135" i="4"/>
  <c r="L135" i="4"/>
  <c r="Q134" i="4"/>
  <c r="L134" i="4"/>
  <c r="Q133" i="4"/>
  <c r="L133" i="4"/>
  <c r="Q132" i="4"/>
  <c r="L132" i="4"/>
  <c r="Q131" i="4"/>
  <c r="L131" i="4"/>
  <c r="Q130" i="4"/>
  <c r="L130" i="4"/>
  <c r="Q129" i="4"/>
  <c r="L129" i="4"/>
  <c r="Q128" i="4"/>
  <c r="L128" i="4"/>
  <c r="Q127" i="4"/>
  <c r="L127" i="4"/>
  <c r="Q126" i="4"/>
  <c r="L126" i="4"/>
  <c r="Q125" i="4"/>
  <c r="L125" i="4"/>
  <c r="Q124" i="4"/>
  <c r="L124" i="4"/>
  <c r="Q123" i="4"/>
  <c r="L123" i="4"/>
  <c r="Q122" i="4"/>
  <c r="L122" i="4"/>
  <c r="Q121" i="4"/>
  <c r="L121" i="4"/>
  <c r="Q120" i="4"/>
  <c r="L120" i="4"/>
  <c r="Q119" i="4"/>
  <c r="L119" i="4"/>
  <c r="Q118" i="4"/>
  <c r="L118" i="4"/>
  <c r="Q117" i="4"/>
  <c r="L117" i="4"/>
  <c r="Q116" i="4"/>
  <c r="L116" i="4"/>
  <c r="Q115" i="4"/>
  <c r="L115" i="4"/>
  <c r="Q114" i="4"/>
  <c r="L114" i="4"/>
  <c r="Q113" i="4"/>
  <c r="L113" i="4"/>
  <c r="Q112" i="4"/>
  <c r="L112" i="4"/>
  <c r="Q111" i="4"/>
  <c r="L111" i="4"/>
  <c r="Q110" i="4"/>
  <c r="L110" i="4"/>
  <c r="Q109" i="4"/>
  <c r="L109" i="4"/>
  <c r="Q108" i="4"/>
  <c r="L108" i="4"/>
  <c r="Q107" i="4"/>
  <c r="L107" i="4"/>
  <c r="Q106" i="4"/>
  <c r="L106" i="4"/>
  <c r="Q105" i="4"/>
  <c r="L105" i="4"/>
  <c r="Q104" i="4"/>
  <c r="L104" i="4"/>
  <c r="Q103" i="4"/>
  <c r="L103" i="4"/>
  <c r="Q102" i="4"/>
  <c r="L102" i="4"/>
  <c r="Q101" i="4"/>
  <c r="L101" i="4"/>
  <c r="Q100" i="4"/>
  <c r="L100" i="4"/>
  <c r="Q99" i="4"/>
  <c r="L99" i="4"/>
  <c r="Q98" i="4"/>
  <c r="L98" i="4"/>
  <c r="Q97" i="4"/>
  <c r="L97" i="4"/>
  <c r="Q96" i="4"/>
  <c r="L96" i="4"/>
  <c r="Q95" i="4"/>
  <c r="L95" i="4"/>
  <c r="Q94" i="4"/>
  <c r="L94" i="4"/>
  <c r="Q93" i="4"/>
  <c r="L93" i="4"/>
  <c r="Q92" i="4"/>
  <c r="L92" i="4"/>
  <c r="Q91" i="4"/>
  <c r="L91" i="4"/>
  <c r="Q90" i="4"/>
  <c r="L90" i="4"/>
  <c r="Q89" i="4"/>
  <c r="L89" i="4"/>
  <c r="Q88" i="4"/>
  <c r="L88" i="4"/>
  <c r="Q87" i="4"/>
  <c r="L87" i="4"/>
  <c r="Q86" i="4"/>
  <c r="L86" i="4"/>
  <c r="Q85" i="4"/>
  <c r="L85" i="4"/>
  <c r="Q84" i="4"/>
  <c r="L84" i="4"/>
  <c r="Q83" i="4"/>
  <c r="L83" i="4"/>
  <c r="Q82" i="4"/>
  <c r="L82" i="4"/>
  <c r="Q81" i="4"/>
  <c r="L81" i="4"/>
  <c r="Q80" i="4"/>
  <c r="L80" i="4"/>
  <c r="Q79" i="4"/>
  <c r="L79" i="4"/>
  <c r="Q78" i="4"/>
  <c r="L78" i="4"/>
  <c r="Q77" i="4"/>
  <c r="L77" i="4"/>
  <c r="Q76" i="4"/>
  <c r="L76" i="4"/>
  <c r="Q75" i="4"/>
  <c r="L75" i="4"/>
  <c r="Q74" i="4"/>
  <c r="L74" i="4"/>
  <c r="Q73" i="4"/>
  <c r="L73" i="4"/>
  <c r="Q72" i="4"/>
  <c r="L72" i="4"/>
  <c r="Q71" i="4"/>
  <c r="L71" i="4"/>
  <c r="Q70" i="4"/>
  <c r="L70" i="4"/>
  <c r="Q69" i="4"/>
  <c r="L69" i="4"/>
  <c r="Q68" i="4"/>
  <c r="L68" i="4"/>
  <c r="Q67" i="4"/>
  <c r="L67" i="4"/>
  <c r="Q66" i="4"/>
  <c r="L66" i="4"/>
  <c r="Q65" i="4"/>
  <c r="L65" i="4"/>
  <c r="Q64" i="4"/>
  <c r="L64" i="4"/>
  <c r="Q63" i="4"/>
  <c r="L63" i="4"/>
  <c r="Q62" i="4"/>
  <c r="L62" i="4"/>
  <c r="Q61" i="4"/>
  <c r="L61" i="4"/>
  <c r="Q60" i="4"/>
  <c r="L60" i="4"/>
  <c r="Q59" i="4"/>
  <c r="L59" i="4"/>
  <c r="Q58" i="4"/>
  <c r="L58" i="4"/>
  <c r="Q57" i="4"/>
  <c r="L57" i="4"/>
  <c r="Q56" i="4"/>
  <c r="L56" i="4"/>
  <c r="Q55" i="4"/>
  <c r="L55" i="4"/>
  <c r="Q54" i="4"/>
  <c r="L54" i="4"/>
  <c r="Q53" i="4"/>
  <c r="L53" i="4"/>
  <c r="Q52" i="4"/>
  <c r="L52" i="4"/>
  <c r="Q51" i="4"/>
  <c r="L51" i="4"/>
  <c r="Q50" i="4"/>
  <c r="L50" i="4"/>
  <c r="Q49" i="4"/>
  <c r="L49" i="4"/>
  <c r="Q48" i="4"/>
  <c r="L48" i="4"/>
  <c r="Q47" i="4"/>
  <c r="L47" i="4"/>
  <c r="Q46" i="4"/>
  <c r="L46" i="4"/>
  <c r="Q45" i="4"/>
  <c r="L45" i="4"/>
  <c r="Q44" i="4"/>
  <c r="L44" i="4"/>
  <c r="Q43" i="4"/>
  <c r="L43" i="4"/>
  <c r="L42" i="4"/>
  <c r="Q42" i="4" s="1"/>
  <c r="R42" i="4" s="1"/>
  <c r="Q41" i="4"/>
  <c r="L41" i="4"/>
  <c r="Q40" i="4"/>
  <c r="R40" i="4" s="1"/>
  <c r="Q39" i="4"/>
  <c r="R39" i="4" s="1"/>
  <c r="L39" i="4"/>
  <c r="Q38" i="4"/>
  <c r="R38" i="4" s="1"/>
  <c r="L38" i="4"/>
  <c r="L37" i="4"/>
  <c r="Q37" i="4" s="1"/>
  <c r="R37" i="4" s="1"/>
  <c r="L36" i="4"/>
  <c r="Q36" i="4" s="1"/>
  <c r="L35" i="4"/>
  <c r="Q35" i="4" s="1"/>
  <c r="L34" i="4"/>
  <c r="Q34" i="4" s="1"/>
  <c r="R34" i="4" s="1"/>
  <c r="L33" i="4"/>
  <c r="Q33" i="4" s="1"/>
  <c r="R33" i="4" s="1"/>
  <c r="L32" i="4"/>
  <c r="Q32" i="4" s="1"/>
  <c r="R32" i="4" s="1"/>
  <c r="L31" i="4"/>
  <c r="Q31" i="4" s="1"/>
  <c r="L30" i="4"/>
  <c r="Q30" i="4" s="1"/>
  <c r="L29" i="4"/>
  <c r="Q29" i="4" s="1"/>
  <c r="R29" i="4" s="1"/>
  <c r="Q28" i="4"/>
  <c r="R28" i="4" s="1"/>
  <c r="L28" i="4"/>
  <c r="L27" i="4"/>
  <c r="Q27" i="4" s="1"/>
  <c r="R27" i="4" s="1"/>
  <c r="L26" i="4"/>
  <c r="Q26" i="4" s="1"/>
  <c r="R26" i="4" s="1"/>
  <c r="Q25" i="4"/>
  <c r="L25" i="4"/>
  <c r="L24" i="4"/>
  <c r="Q24" i="4" s="1"/>
  <c r="R24" i="4" s="1"/>
  <c r="L23" i="4"/>
  <c r="Q23" i="4" s="1"/>
  <c r="R23" i="4" s="1"/>
  <c r="L22" i="4"/>
  <c r="Q22" i="4" s="1"/>
  <c r="R22" i="4" s="1"/>
  <c r="L21" i="4"/>
  <c r="Q21" i="4" s="1"/>
  <c r="L20" i="4"/>
  <c r="Q20" i="4"/>
  <c r="R20" i="4" s="1"/>
  <c r="L19" i="4"/>
  <c r="Q19" i="4"/>
  <c r="R19" i="4" s="1"/>
  <c r="L18" i="4"/>
  <c r="Q18" i="4"/>
  <c r="R18" i="4" s="1"/>
  <c r="L17" i="4"/>
  <c r="Q17" i="4"/>
  <c r="R17" i="4" s="1"/>
  <c r="L16" i="4"/>
  <c r="Q16" i="4"/>
  <c r="R16" i="4" s="1"/>
  <c r="L15" i="4"/>
  <c r="Q15" i="4"/>
  <c r="R15" i="4" s="1"/>
  <c r="L14" i="4"/>
  <c r="Q14" i="4"/>
  <c r="R14" i="4" s="1"/>
  <c r="L13" i="4"/>
  <c r="Q13" i="4"/>
  <c r="R13" i="4" s="1"/>
  <c r="L12" i="4"/>
  <c r="Q12" i="4"/>
  <c r="R12" i="4" s="1"/>
  <c r="L11" i="4"/>
  <c r="Q11" i="4"/>
  <c r="R11" i="4" s="1"/>
  <c r="L10" i="4"/>
  <c r="Q10" i="4"/>
  <c r="R10" i="4" s="1"/>
  <c r="L9" i="4"/>
  <c r="Q9" i="4"/>
  <c r="L8" i="4"/>
  <c r="Q8" i="4"/>
  <c r="R8" i="4" s="1"/>
  <c r="L7" i="4"/>
  <c r="Q7" i="4"/>
  <c r="L6" i="4"/>
  <c r="Q6" i="4"/>
  <c r="L5" i="4"/>
  <c r="Q5" i="4"/>
  <c r="R5" i="4" s="1"/>
  <c r="L4" i="4"/>
  <c r="Q4" i="4"/>
  <c r="L3" i="4"/>
  <c r="Q3" i="4"/>
  <c r="R3" i="4" s="1"/>
  <c r="L2" i="4"/>
  <c r="Q2" i="4"/>
  <c r="R2" i="4" s="1"/>
  <c r="L4" i="1"/>
  <c r="L5" i="1"/>
  <c r="L6" i="1"/>
  <c r="L7" i="1"/>
  <c r="Q7" i="1"/>
  <c r="L8" i="1"/>
  <c r="Q8" i="1"/>
  <c r="R8" i="1" s="1"/>
  <c r="L9" i="1"/>
  <c r="Q9" i="1"/>
  <c r="R9" i="1" s="1"/>
  <c r="L10" i="1"/>
  <c r="L11" i="1"/>
  <c r="Q11" i="1"/>
  <c r="R11" i="1" s="1"/>
  <c r="L12" i="1"/>
  <c r="Q12" i="1"/>
  <c r="R12" i="1" s="1"/>
  <c r="L13" i="1"/>
  <c r="Q13" i="1"/>
  <c r="R13" i="1" s="1"/>
  <c r="L14" i="1"/>
  <c r="Q14" i="1"/>
  <c r="R14" i="1" s="1"/>
  <c r="L15" i="1"/>
  <c r="L16" i="1"/>
  <c r="Q16" i="1"/>
  <c r="R16" i="1" s="1"/>
  <c r="L17" i="1"/>
  <c r="Q17" i="1"/>
  <c r="L18" i="1"/>
  <c r="Q18" i="1"/>
  <c r="R18" i="1" s="1"/>
  <c r="L19" i="1"/>
  <c r="Q19" i="1"/>
  <c r="R19" i="1" s="1"/>
  <c r="L20" i="1"/>
  <c r="L21" i="1"/>
  <c r="Q21" i="1"/>
  <c r="R21" i="1" s="1"/>
  <c r="L22" i="1"/>
  <c r="Q22" i="1"/>
  <c r="R22" i="1" s="1"/>
  <c r="L23" i="1"/>
  <c r="Q23" i="1"/>
  <c r="L24" i="1"/>
  <c r="L25" i="1"/>
  <c r="Q25" i="1"/>
  <c r="L26" i="1"/>
  <c r="L27" i="1"/>
  <c r="Q27" i="1"/>
  <c r="R27" i="1" s="1"/>
  <c r="L28" i="1"/>
  <c r="Q28" i="1"/>
  <c r="R28" i="1" s="1"/>
  <c r="L29" i="1"/>
  <c r="Q29" i="1"/>
  <c r="L30" i="1"/>
  <c r="Q30" i="1"/>
  <c r="R30" i="1" s="1"/>
  <c r="L31" i="1"/>
  <c r="L32" i="1"/>
  <c r="Q32" i="1"/>
  <c r="R32" i="1" s="1"/>
  <c r="L33" i="1"/>
  <c r="Q33" i="1"/>
  <c r="R33" i="1" s="1"/>
  <c r="L34" i="1"/>
  <c r="Q34" i="1"/>
  <c r="R34" i="1" s="1"/>
  <c r="L35" i="1"/>
  <c r="Q35" i="1"/>
  <c r="R35" i="1" s="1"/>
  <c r="L36" i="1"/>
  <c r="L37" i="1"/>
  <c r="Q37" i="1"/>
  <c r="L38" i="1"/>
  <c r="Q38" i="1"/>
  <c r="R38" i="1" s="1"/>
  <c r="L39" i="1"/>
  <c r="Q39" i="1"/>
  <c r="L40" i="1"/>
  <c r="Q40" i="1"/>
  <c r="R40" i="1" s="1"/>
  <c r="L41" i="1"/>
  <c r="Q41" i="1"/>
  <c r="R41" i="1" s="1"/>
  <c r="L42" i="1"/>
  <c r="L43" i="1"/>
  <c r="Q43" i="1"/>
  <c r="R43" i="1" s="1"/>
  <c r="L44" i="1"/>
  <c r="Q44" i="1"/>
  <c r="R44" i="1" s="1"/>
  <c r="L45" i="1"/>
  <c r="L46" i="1"/>
  <c r="Q46" i="1"/>
  <c r="R46" i="1" s="1"/>
  <c r="L47" i="1"/>
  <c r="Q47" i="1"/>
  <c r="R47" i="1" s="1"/>
  <c r="L48" i="1"/>
  <c r="Q48" i="1"/>
  <c r="L49" i="1"/>
  <c r="L86" i="1"/>
  <c r="L88" i="1"/>
  <c r="Q88" i="1"/>
  <c r="R88" i="1" s="1"/>
  <c r="L89" i="1"/>
  <c r="Q89" i="1"/>
  <c r="R89" i="1" s="1"/>
  <c r="L90" i="1"/>
  <c r="Q90" i="1"/>
  <c r="L91" i="1"/>
  <c r="Q91" i="1"/>
  <c r="L92" i="1"/>
  <c r="Q92" i="1"/>
  <c r="R92" i="1" s="1"/>
  <c r="L93" i="1"/>
  <c r="Q93" i="1"/>
  <c r="R93" i="1" s="1"/>
  <c r="L94" i="1"/>
  <c r="Q94" i="1"/>
  <c r="R94" i="1" s="1"/>
  <c r="L95" i="1"/>
  <c r="Q95" i="1"/>
  <c r="R95" i="1" s="1"/>
  <c r="L96" i="1"/>
  <c r="L97" i="1"/>
  <c r="Q97" i="1"/>
  <c r="L98" i="1"/>
  <c r="Q98" i="1"/>
  <c r="R98" i="1" s="1"/>
  <c r="L99" i="1"/>
  <c r="Q99" i="1"/>
  <c r="L100" i="1"/>
  <c r="Q100" i="1"/>
  <c r="R100" i="1" s="1"/>
  <c r="L101" i="1"/>
  <c r="Q101" i="1"/>
  <c r="L102" i="1"/>
  <c r="Q102" i="1"/>
  <c r="L103" i="1"/>
  <c r="Q103" i="1"/>
  <c r="L104" i="1"/>
  <c r="Q104" i="1"/>
  <c r="R104" i="1" s="1"/>
  <c r="L105" i="1"/>
  <c r="Q105" i="1"/>
  <c r="R105" i="1" s="1"/>
  <c r="L106" i="1"/>
  <c r="Q106" i="1"/>
  <c r="L107" i="1"/>
  <c r="Q107" i="1"/>
  <c r="L108" i="1"/>
  <c r="Q108" i="1"/>
  <c r="R108" i="1" s="1"/>
  <c r="L109" i="1"/>
  <c r="L110" i="1"/>
  <c r="Q110" i="1"/>
  <c r="L113" i="1"/>
  <c r="Q113" i="1"/>
  <c r="R113" i="1" s="1"/>
  <c r="L114" i="1"/>
  <c r="L115" i="1"/>
  <c r="L116" i="1"/>
  <c r="L117" i="1"/>
  <c r="L118" i="1"/>
  <c r="Q118" i="1"/>
  <c r="R118" i="1" s="1"/>
  <c r="L119" i="1"/>
  <c r="L120" i="1"/>
  <c r="Q120" i="1"/>
  <c r="R120" i="1" s="1"/>
  <c r="L121" i="1"/>
  <c r="Q121" i="1"/>
  <c r="L122" i="1"/>
  <c r="Q122" i="1"/>
  <c r="L123" i="1"/>
  <c r="L124" i="1"/>
  <c r="L125" i="1"/>
  <c r="Q125" i="1"/>
  <c r="R125" i="1" s="1"/>
  <c r="L126" i="1"/>
  <c r="Q126" i="1"/>
  <c r="R126" i="1" s="1"/>
  <c r="L127" i="1"/>
  <c r="Q127" i="1"/>
  <c r="L128" i="1"/>
  <c r="Q128" i="1"/>
  <c r="L129" i="1"/>
  <c r="L130" i="1"/>
  <c r="Q130" i="1"/>
  <c r="L131" i="1"/>
  <c r="Q131" i="1"/>
  <c r="R131" i="1" s="1"/>
  <c r="L132" i="1"/>
  <c r="Q132" i="1"/>
  <c r="R132" i="1" s="1"/>
  <c r="L133" i="1"/>
  <c r="L135" i="1"/>
  <c r="Q135" i="1"/>
  <c r="R135" i="1" s="1"/>
  <c r="L216" i="1"/>
  <c r="Q216" i="1" s="1"/>
  <c r="R216" i="1" s="1"/>
  <c r="L222" i="1"/>
  <c r="L223" i="1"/>
  <c r="Q223" i="1" s="1"/>
  <c r="R223" i="1" s="1"/>
  <c r="L224" i="1"/>
  <c r="Q224" i="1" s="1"/>
  <c r="R224" i="1" s="1"/>
  <c r="L225" i="1"/>
  <c r="Q225" i="1" s="1"/>
  <c r="L226" i="1"/>
  <c r="Q226" i="1" s="1"/>
  <c r="L227" i="1"/>
  <c r="Q227" i="1" s="1"/>
  <c r="R227" i="1" s="1"/>
  <c r="L228" i="1"/>
  <c r="Q228" i="1" s="1"/>
  <c r="L229" i="1"/>
  <c r="Q229" i="1" s="1"/>
  <c r="L230" i="1"/>
  <c r="Q230" i="1" s="1"/>
  <c r="R230" i="1" s="1"/>
  <c r="L231" i="1"/>
  <c r="Q231" i="1" s="1"/>
  <c r="R231" i="1" s="1"/>
  <c r="L232" i="1"/>
  <c r="Q232" i="1" s="1"/>
  <c r="R232" i="1" s="1"/>
  <c r="L233" i="1"/>
  <c r="Q233" i="1" s="1"/>
  <c r="R233" i="1" s="1"/>
  <c r="L234" i="1"/>
  <c r="Q234" i="1" s="1"/>
  <c r="L235" i="1"/>
  <c r="Q235" i="1" s="1"/>
  <c r="L236" i="1"/>
  <c r="Q236" i="1" s="1"/>
  <c r="L237" i="1"/>
  <c r="Q237" i="1" s="1"/>
  <c r="R237" i="1" s="1"/>
  <c r="L238" i="1"/>
  <c r="Q238" i="1" s="1"/>
  <c r="L239" i="1"/>
  <c r="Q239" i="1" s="1"/>
  <c r="L240" i="1"/>
  <c r="Q240" i="1" s="1"/>
  <c r="R240" i="1" s="1"/>
  <c r="L241" i="1"/>
  <c r="Q241" i="1" s="1"/>
  <c r="R241" i="1" s="1"/>
  <c r="L242" i="1"/>
  <c r="Q242" i="1" s="1"/>
  <c r="L243" i="1"/>
  <c r="Q243" i="1" s="1"/>
  <c r="L244" i="1"/>
  <c r="Q244" i="1" s="1"/>
  <c r="L245" i="1"/>
  <c r="Q245" i="1" s="1"/>
  <c r="L246" i="1"/>
  <c r="Q246" i="1" s="1"/>
  <c r="R246" i="1" s="1"/>
  <c r="L247" i="1"/>
  <c r="Q247" i="1" s="1"/>
  <c r="R247" i="1" s="1"/>
  <c r="L248" i="1"/>
  <c r="Q248" i="1" s="1"/>
  <c r="R248" i="1" s="1"/>
  <c r="L249" i="1"/>
  <c r="Q249" i="1" s="1"/>
  <c r="R249" i="1" s="1"/>
  <c r="L250" i="1"/>
  <c r="Q250" i="1" s="1"/>
  <c r="R250" i="1" s="1"/>
  <c r="L251" i="1"/>
  <c r="Q251" i="1" s="1"/>
  <c r="R251" i="1" s="1"/>
  <c r="L252" i="1"/>
  <c r="Q252" i="1" s="1"/>
  <c r="L253" i="1"/>
  <c r="Q253" i="1" s="1"/>
  <c r="L254" i="1"/>
  <c r="Q254" i="1" s="1"/>
  <c r="R254" i="1" s="1"/>
  <c r="L255" i="1"/>
  <c r="L256" i="1"/>
  <c r="L257" i="1"/>
  <c r="L258" i="1"/>
  <c r="L259" i="1"/>
  <c r="L260" i="1"/>
  <c r="Q260" i="1" s="1"/>
  <c r="R260" i="1" s="1"/>
  <c r="L261" i="1"/>
  <c r="Q261" i="1" s="1"/>
  <c r="L262" i="1"/>
  <c r="Q262" i="1" s="1"/>
  <c r="L263" i="1"/>
  <c r="Q263" i="1" s="1"/>
  <c r="R263" i="1" s="1"/>
  <c r="L264" i="1"/>
  <c r="Q264" i="1" s="1"/>
  <c r="R264" i="1" s="1"/>
  <c r="L265" i="1"/>
  <c r="Q265" i="1" s="1"/>
  <c r="R265" i="1" s="1"/>
  <c r="L266" i="1"/>
  <c r="Q266" i="1" s="1"/>
  <c r="L267" i="1"/>
  <c r="Q267" i="1" s="1"/>
  <c r="L268" i="1"/>
  <c r="Q268" i="1" s="1"/>
  <c r="R268" i="1" s="1"/>
  <c r="L269" i="1"/>
  <c r="Q269" i="1" s="1"/>
  <c r="L270" i="1"/>
  <c r="Q270" i="1" s="1"/>
  <c r="R270" i="1" s="1"/>
  <c r="L271" i="1"/>
  <c r="Q271" i="1" s="1"/>
  <c r="L272" i="1"/>
  <c r="Q272" i="1" s="1"/>
  <c r="L273" i="1"/>
  <c r="Q273" i="1" s="1"/>
  <c r="R273" i="1" s="1"/>
  <c r="L274" i="1"/>
  <c r="Q274" i="1" s="1"/>
  <c r="R274" i="1" s="1"/>
  <c r="L275" i="1"/>
  <c r="Q275" i="1" s="1"/>
  <c r="L276" i="1"/>
  <c r="L277" i="1"/>
  <c r="L278" i="1"/>
  <c r="Q278" i="1" s="1"/>
  <c r="R278" i="1" s="1"/>
  <c r="L279" i="1"/>
  <c r="Q279" i="1" s="1"/>
  <c r="R279" i="1" s="1"/>
  <c r="L280" i="1"/>
  <c r="Q280" i="1" s="1"/>
  <c r="R280" i="1" s="1"/>
  <c r="L281" i="1"/>
  <c r="Q281" i="1" s="1"/>
  <c r="R281" i="1" s="1"/>
  <c r="L282" i="1"/>
  <c r="Q282" i="1" s="1"/>
  <c r="R282" i="1" s="1"/>
  <c r="L283" i="1"/>
  <c r="Q283" i="1" s="1"/>
  <c r="R283" i="1" s="1"/>
  <c r="L284" i="1"/>
  <c r="Q284" i="1" s="1"/>
  <c r="R284" i="1" s="1"/>
  <c r="L285" i="1"/>
  <c r="Q285" i="1" s="1"/>
  <c r="R285" i="1" s="1"/>
  <c r="L286" i="1"/>
  <c r="Q286" i="1" s="1"/>
  <c r="L287" i="1"/>
  <c r="Q287" i="1" s="1"/>
  <c r="R287" i="1" s="1"/>
  <c r="L288" i="1"/>
  <c r="Q288" i="1" s="1"/>
  <c r="R288" i="1" s="1"/>
  <c r="L289" i="1"/>
  <c r="Q289" i="1" s="1"/>
  <c r="R289" i="1" s="1"/>
  <c r="L290" i="1"/>
  <c r="Q290" i="1" s="1"/>
  <c r="L291" i="1"/>
  <c r="Q291" i="1" s="1"/>
  <c r="R291" i="1" s="1"/>
  <c r="L292" i="1"/>
  <c r="Q292" i="1" s="1"/>
  <c r="R292" i="1" s="1"/>
  <c r="L293" i="1"/>
  <c r="Q293" i="1" s="1"/>
  <c r="L294" i="1"/>
  <c r="Q294" i="1" s="1"/>
  <c r="L295" i="1"/>
  <c r="Q295" i="1" s="1"/>
  <c r="L296" i="1"/>
  <c r="Q296" i="1" s="1"/>
  <c r="L297" i="1"/>
  <c r="Q297" i="1" s="1"/>
  <c r="L298" i="1"/>
  <c r="Q298" i="1" s="1"/>
  <c r="L299" i="1"/>
  <c r="Q299" i="1" s="1"/>
  <c r="R299" i="1" s="1"/>
  <c r="L300" i="1"/>
  <c r="Q300" i="1" s="1"/>
  <c r="R300" i="1" s="1"/>
  <c r="L301" i="1"/>
  <c r="Q301" i="1" s="1"/>
  <c r="R301" i="1" s="1"/>
  <c r="L302" i="1"/>
  <c r="Q302" i="1" s="1"/>
  <c r="R302" i="1" s="1"/>
  <c r="L303" i="1"/>
  <c r="Q303" i="1" s="1"/>
  <c r="L304" i="1"/>
  <c r="Q304" i="1" s="1"/>
  <c r="R304" i="1" s="1"/>
  <c r="L305" i="1"/>
  <c r="Q305" i="1" s="1"/>
  <c r="L306" i="1"/>
  <c r="Q306" i="1" s="1"/>
  <c r="L307" i="1"/>
  <c r="Q307" i="1" s="1"/>
  <c r="R307" i="1" s="1"/>
  <c r="L308" i="1"/>
  <c r="Q308" i="1" s="1"/>
  <c r="R308" i="1" s="1"/>
  <c r="L309" i="1"/>
  <c r="Q309" i="1" s="1"/>
  <c r="L310" i="1"/>
  <c r="L311" i="1"/>
  <c r="Q311" i="1" s="1"/>
  <c r="R311" i="1" s="1"/>
  <c r="L312" i="1"/>
  <c r="Q312" i="1" s="1"/>
  <c r="R312" i="1" s="1"/>
  <c r="L313" i="1"/>
  <c r="Q313" i="1" s="1"/>
  <c r="L314" i="1"/>
  <c r="Q314" i="1" s="1"/>
  <c r="L315" i="1"/>
  <c r="Q315" i="1" s="1"/>
  <c r="L316" i="1"/>
  <c r="Q316" i="1" s="1"/>
  <c r="R316" i="1" s="1"/>
  <c r="L317" i="1"/>
  <c r="Q317" i="1" s="1"/>
  <c r="R317" i="1" s="1"/>
  <c r="L318" i="1"/>
  <c r="Q318" i="1" s="1"/>
  <c r="R318" i="1" s="1"/>
  <c r="L319" i="1"/>
  <c r="Q319" i="1" s="1"/>
  <c r="R319" i="1" s="1"/>
  <c r="L320" i="1"/>
  <c r="Q320" i="1" s="1"/>
  <c r="R320" i="1" s="1"/>
  <c r="L321" i="1"/>
  <c r="Q321" i="1" s="1"/>
  <c r="R321" i="1" s="1"/>
  <c r="L322" i="1"/>
  <c r="Q322" i="1" s="1"/>
  <c r="L323" i="1"/>
  <c r="Q323" i="1" s="1"/>
  <c r="L324" i="1"/>
  <c r="Q324" i="1" s="1"/>
  <c r="L325" i="1"/>
  <c r="Q325" i="1" s="1"/>
  <c r="R325" i="1" s="1"/>
  <c r="L326" i="1"/>
  <c r="Q326" i="1" s="1"/>
  <c r="R326" i="1" s="1"/>
  <c r="L327" i="1"/>
  <c r="Q327" i="1" s="1"/>
  <c r="R327" i="1" s="1"/>
  <c r="L328" i="1"/>
  <c r="Q328" i="1" s="1"/>
  <c r="R328" i="1" s="1"/>
  <c r="L329" i="1"/>
  <c r="Q329" i="1" s="1"/>
  <c r="L330" i="1"/>
  <c r="Q330" i="1" s="1"/>
  <c r="R330" i="1" s="1"/>
  <c r="L331" i="1"/>
  <c r="Q331" i="1" s="1"/>
  <c r="L332" i="1"/>
  <c r="Q332" i="1" s="1"/>
  <c r="L333" i="1"/>
  <c r="Q333" i="1" s="1"/>
  <c r="L334" i="1"/>
  <c r="Q334" i="1" s="1"/>
  <c r="R334" i="1" s="1"/>
  <c r="L335" i="1"/>
  <c r="Q335" i="1" s="1"/>
  <c r="R335" i="1" s="1"/>
  <c r="L336" i="1"/>
  <c r="Q336" i="1" s="1"/>
  <c r="L337" i="1"/>
  <c r="Q337" i="1" s="1"/>
  <c r="R337" i="1" s="1"/>
  <c r="L338" i="1"/>
  <c r="Q338" i="1" s="1"/>
  <c r="L339" i="1"/>
  <c r="Q339" i="1" s="1"/>
  <c r="R339" i="1" s="1"/>
  <c r="L340" i="1"/>
  <c r="Q340" i="1" s="1"/>
  <c r="R340" i="1" s="1"/>
  <c r="L341" i="1"/>
  <c r="Q341" i="1" s="1"/>
  <c r="R341" i="1" s="1"/>
  <c r="L342" i="1"/>
  <c r="Q342" i="1" s="1"/>
  <c r="L343" i="1"/>
  <c r="Q343" i="1" s="1"/>
  <c r="R343" i="1" s="1"/>
  <c r="L344" i="1"/>
  <c r="Q344" i="1" s="1"/>
  <c r="R344" i="1" s="1"/>
  <c r="L345" i="1"/>
  <c r="Q345" i="1" s="1"/>
  <c r="L346" i="1"/>
  <c r="Q346" i="1" s="1"/>
  <c r="R346" i="1" s="1"/>
  <c r="L347" i="1"/>
  <c r="Q347" i="1" s="1"/>
  <c r="R347" i="1" s="1"/>
  <c r="L348" i="1"/>
  <c r="Q348" i="1" s="1"/>
  <c r="R348" i="1" s="1"/>
  <c r="L349" i="1"/>
  <c r="Q349" i="1" s="1"/>
  <c r="R349" i="1" s="1"/>
  <c r="L350" i="1"/>
  <c r="Q350" i="1" s="1"/>
  <c r="R350" i="1" s="1"/>
  <c r="L351" i="1"/>
  <c r="Q351" i="1" s="1"/>
  <c r="R351" i="1" s="1"/>
  <c r="L352" i="1"/>
  <c r="Q352" i="1" s="1"/>
  <c r="L353" i="1"/>
  <c r="Q353" i="1" s="1"/>
  <c r="L354" i="1"/>
  <c r="Q354" i="1" s="1"/>
  <c r="L355" i="1"/>
  <c r="Q355" i="1" s="1"/>
  <c r="L356" i="1"/>
  <c r="Q356" i="1" s="1"/>
  <c r="R356" i="1" s="1"/>
  <c r="L357" i="1"/>
  <c r="Q357" i="1" s="1"/>
  <c r="L358" i="1"/>
  <c r="Q358" i="1" s="1"/>
  <c r="R358" i="1" s="1"/>
  <c r="L359" i="1"/>
  <c r="Q359" i="1" s="1"/>
  <c r="L360" i="1"/>
  <c r="Q360" i="1" s="1"/>
  <c r="L361" i="1"/>
  <c r="Q361" i="1" s="1"/>
  <c r="R361" i="1" s="1"/>
  <c r="L362" i="1"/>
  <c r="L363" i="1"/>
  <c r="Q363" i="1" s="1"/>
  <c r="R363" i="1" s="1"/>
  <c r="L364" i="1"/>
  <c r="Q364" i="1" s="1"/>
  <c r="R364" i="1" s="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5" i="1"/>
  <c r="L396" i="1"/>
  <c r="L397" i="1"/>
  <c r="L398" i="1"/>
  <c r="L399" i="1"/>
  <c r="L400"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4" i="1"/>
  <c r="L475" i="1"/>
  <c r="L476" i="1"/>
  <c r="L477" i="1"/>
  <c r="L478" i="1"/>
  <c r="L479" i="1"/>
  <c r="L480" i="1"/>
  <c r="L481" i="1"/>
  <c r="L482" i="1"/>
  <c r="L483" i="1"/>
  <c r="L484" i="1"/>
  <c r="L485" i="1"/>
  <c r="L486" i="1"/>
  <c r="L487" i="1"/>
  <c r="L488" i="1"/>
  <c r="L489" i="1"/>
  <c r="L490" i="1"/>
  <c r="L491" i="1"/>
  <c r="L492" i="1"/>
  <c r="L493" i="1"/>
  <c r="L494" i="1"/>
  <c r="L495" i="1"/>
  <c r="L496" i="1"/>
  <c r="L497" i="1"/>
  <c r="L498" i="1"/>
  <c r="L499" i="1"/>
  <c r="L500" i="1"/>
  <c r="L501" i="1"/>
  <c r="L3" i="1"/>
  <c r="Q3" i="1"/>
  <c r="Q5" i="1"/>
  <c r="Q20" i="1"/>
  <c r="R20" i="1" s="1"/>
  <c r="Q45" i="1"/>
  <c r="R45" i="1" s="1"/>
  <c r="Q86" i="1"/>
  <c r="R86" i="1" s="1"/>
  <c r="Q96" i="1"/>
  <c r="R96" i="1" s="1"/>
  <c r="Q109" i="1"/>
  <c r="R109" i="1" s="1"/>
  <c r="Q114" i="1"/>
  <c r="R114" i="1" s="1"/>
  <c r="Q116" i="1"/>
  <c r="R116" i="1" s="1"/>
  <c r="Q117" i="1"/>
  <c r="R117" i="1" s="1"/>
  <c r="Q119" i="1"/>
  <c r="R119" i="1" s="1"/>
  <c r="Q123" i="1"/>
  <c r="Q124" i="1"/>
  <c r="R124" i="1" s="1"/>
  <c r="Q129" i="1"/>
  <c r="Q133" i="1"/>
  <c r="R133" i="1" s="1"/>
  <c r="Q222" i="1"/>
  <c r="Q255" i="1"/>
  <c r="Q256" i="1"/>
  <c r="Q257" i="1"/>
  <c r="Q258" i="1"/>
  <c r="R258" i="1" s="1"/>
  <c r="Q259" i="1"/>
  <c r="Q276" i="1"/>
  <c r="Q277" i="1"/>
  <c r="Q310" i="1"/>
  <c r="R310" i="1" s="1"/>
  <c r="Q362" i="1"/>
  <c r="R362" i="1" s="1"/>
  <c r="Q365" i="1"/>
  <c r="Q366" i="1"/>
  <c r="Q367" i="1"/>
  <c r="Q368" i="1"/>
  <c r="Q369" i="1"/>
  <c r="Q370" i="1"/>
  <c r="Q371" i="1"/>
  <c r="Q372" i="1"/>
  <c r="Q373" i="1"/>
  <c r="Q374" i="1"/>
  <c r="Q375" i="1"/>
  <c r="Q376" i="1"/>
  <c r="Q377" i="1"/>
  <c r="Q378" i="1"/>
  <c r="Q379" i="1"/>
  <c r="Q380" i="1"/>
  <c r="Q381" i="1"/>
  <c r="Q382" i="1"/>
  <c r="Q383" i="1"/>
  <c r="Q384" i="1"/>
  <c r="Q385" i="1"/>
  <c r="Q386" i="1"/>
  <c r="Q387" i="1"/>
  <c r="Q388" i="1"/>
  <c r="Q389" i="1"/>
  <c r="Q390" i="1"/>
  <c r="Q391" i="1"/>
  <c r="Q392" i="1"/>
  <c r="Q393" i="1"/>
  <c r="Q394" i="1"/>
  <c r="Q395" i="1"/>
  <c r="Q396" i="1"/>
  <c r="Q397" i="1"/>
  <c r="Q398" i="1"/>
  <c r="Q399" i="1"/>
  <c r="Q400" i="1"/>
  <c r="Q401" i="1"/>
  <c r="Q402" i="1"/>
  <c r="Q403" i="1"/>
  <c r="Q404" i="1"/>
  <c r="Q405" i="1"/>
  <c r="Q406" i="1"/>
  <c r="Q407" i="1"/>
  <c r="Q408" i="1"/>
  <c r="Q409" i="1"/>
  <c r="Q410" i="1"/>
  <c r="Q411" i="1"/>
  <c r="Q412" i="1"/>
  <c r="Q413" i="1"/>
  <c r="Q414" i="1"/>
  <c r="Q415" i="1"/>
  <c r="Q416" i="1"/>
  <c r="Q417" i="1"/>
  <c r="Q418" i="1"/>
  <c r="Q419" i="1"/>
  <c r="Q420" i="1"/>
  <c r="Q421" i="1"/>
  <c r="Q422" i="1"/>
  <c r="Q423" i="1"/>
  <c r="Q424" i="1"/>
  <c r="Q425" i="1"/>
  <c r="Q426" i="1"/>
  <c r="Q427" i="1"/>
  <c r="Q428" i="1"/>
  <c r="Q429" i="1"/>
  <c r="Q430" i="1"/>
  <c r="Q431" i="1"/>
  <c r="Q432" i="1"/>
  <c r="Q433" i="1"/>
  <c r="Q434" i="1"/>
  <c r="Q435" i="1"/>
  <c r="Q436" i="1"/>
  <c r="Q437" i="1"/>
  <c r="Q438" i="1"/>
  <c r="Q439" i="1"/>
  <c r="Q440" i="1"/>
  <c r="Q441" i="1"/>
  <c r="Q442" i="1"/>
  <c r="Q443" i="1"/>
  <c r="Q444" i="1"/>
  <c r="Q445" i="1"/>
  <c r="Q446" i="1"/>
  <c r="Q447" i="1"/>
  <c r="Q448" i="1"/>
  <c r="Q449" i="1"/>
  <c r="Q450" i="1"/>
  <c r="Q451" i="1"/>
  <c r="Q452" i="1"/>
  <c r="Q453" i="1"/>
  <c r="Q454" i="1"/>
  <c r="Q455" i="1"/>
  <c r="Q456" i="1"/>
  <c r="Q457" i="1"/>
  <c r="Q458" i="1"/>
  <c r="Q459" i="1"/>
  <c r="Q460" i="1"/>
  <c r="Q461" i="1"/>
  <c r="Q462" i="1"/>
  <c r="Q463" i="1"/>
  <c r="Q464" i="1"/>
  <c r="Q465" i="1"/>
  <c r="Q466" i="1"/>
  <c r="Q467" i="1"/>
  <c r="Q468" i="1"/>
  <c r="Q469" i="1"/>
  <c r="Q470" i="1"/>
  <c r="Q471" i="1"/>
  <c r="Q472" i="1"/>
  <c r="Q473" i="1"/>
  <c r="Q474" i="1"/>
  <c r="Q475" i="1"/>
  <c r="Q476" i="1"/>
  <c r="Q477" i="1"/>
  <c r="Q478" i="1"/>
  <c r="Q479" i="1"/>
  <c r="Q480" i="1"/>
  <c r="Q481" i="1"/>
  <c r="Q482" i="1"/>
  <c r="Q483" i="1"/>
  <c r="Q484" i="1"/>
  <c r="Q485" i="1"/>
  <c r="Q486" i="1"/>
  <c r="Q487" i="1"/>
  <c r="Q488" i="1"/>
  <c r="Q489" i="1"/>
  <c r="Q490" i="1"/>
  <c r="Q491" i="1"/>
  <c r="Q492" i="1"/>
  <c r="Q493" i="1"/>
  <c r="Q494" i="1"/>
  <c r="Q495" i="1"/>
  <c r="Q496" i="1"/>
  <c r="Q497" i="1"/>
  <c r="Q498" i="1"/>
  <c r="Q499" i="1"/>
  <c r="Q500" i="1"/>
  <c r="Q501" i="1"/>
  <c r="R6" i="4" l="1"/>
  <c r="R41" i="4"/>
  <c r="R106" i="1"/>
  <c r="R360" i="1"/>
  <c r="R244" i="1"/>
  <c r="R359" i="1"/>
  <c r="R218" i="1"/>
  <c r="R357" i="1"/>
  <c r="R90" i="1"/>
  <c r="R355" i="1"/>
  <c r="R353" i="1"/>
  <c r="R354" i="1"/>
  <c r="R352" i="1"/>
  <c r="R143" i="1"/>
  <c r="R21" i="4"/>
  <c r="R35" i="4"/>
  <c r="R31" i="4"/>
  <c r="R7" i="4"/>
  <c r="R30" i="4"/>
  <c r="R25" i="4"/>
  <c r="R9" i="4"/>
  <c r="R36" i="4"/>
  <c r="R4" i="4"/>
  <c r="R172" i="1"/>
  <c r="R345" i="1"/>
  <c r="R342" i="1"/>
  <c r="R338" i="1"/>
  <c r="R215" i="1"/>
  <c r="R122" i="1"/>
  <c r="R336" i="1"/>
  <c r="R205" i="1"/>
  <c r="R333" i="1"/>
  <c r="R332" i="1"/>
  <c r="R7" i="1"/>
  <c r="R331" i="1"/>
  <c r="R151" i="1"/>
  <c r="R329" i="1"/>
  <c r="R324" i="1"/>
  <c r="R309" i="1"/>
  <c r="R323" i="1"/>
  <c r="R322" i="1"/>
  <c r="R286" i="1"/>
  <c r="R315" i="1"/>
  <c r="R314" i="1"/>
  <c r="R313" i="1"/>
  <c r="R305" i="1"/>
  <c r="R306" i="1"/>
  <c r="R177" i="1"/>
  <c r="R303" i="1"/>
  <c r="R295" i="1"/>
  <c r="R298" i="1"/>
  <c r="R297" i="1"/>
  <c r="R296" i="1"/>
  <c r="R293" i="1"/>
  <c r="R294" i="1"/>
  <c r="R290" i="1"/>
  <c r="R277" i="1"/>
  <c r="R242" i="1"/>
  <c r="R276" i="1"/>
  <c r="R275" i="1"/>
  <c r="R272" i="1"/>
  <c r="R269" i="1"/>
  <c r="R271" i="1"/>
  <c r="R179" i="1"/>
  <c r="R130" i="1"/>
  <c r="R267" i="1"/>
  <c r="R262" i="1"/>
  <c r="R266" i="1"/>
  <c r="R261" i="1"/>
  <c r="R61" i="1"/>
  <c r="R222" i="1"/>
  <c r="R259" i="1"/>
  <c r="R257" i="1"/>
  <c r="R60" i="1"/>
  <c r="R255" i="1"/>
  <c r="R256" i="1"/>
  <c r="R73" i="1"/>
  <c r="R220" i="1"/>
  <c r="R128" i="1"/>
  <c r="R253" i="1"/>
  <c r="R63" i="1"/>
  <c r="R252" i="1"/>
  <c r="R243" i="1"/>
  <c r="R245" i="1"/>
  <c r="R136" i="1"/>
  <c r="R238" i="1"/>
  <c r="R239" i="1"/>
  <c r="R235" i="1"/>
  <c r="R236" i="1"/>
  <c r="R234" i="1"/>
  <c r="R97" i="1"/>
  <c r="R229" i="1"/>
  <c r="R99" i="1"/>
  <c r="R228" i="1"/>
  <c r="R2" i="1"/>
  <c r="R225" i="1"/>
  <c r="R226" i="1"/>
  <c r="R83" i="1"/>
  <c r="R24" i="1"/>
  <c r="R115" i="1"/>
  <c r="R84" i="1"/>
  <c r="R52" i="1"/>
  <c r="R72" i="1"/>
  <c r="R87" i="1"/>
  <c r="R31" i="1"/>
  <c r="R17" i="1"/>
  <c r="R196" i="1"/>
  <c r="R112" i="1"/>
  <c r="R150" i="1"/>
  <c r="R148" i="1"/>
  <c r="R78" i="1"/>
  <c r="R123" i="1"/>
  <c r="R202" i="1"/>
  <c r="R26" i="1"/>
  <c r="R209" i="1"/>
  <c r="R55" i="1"/>
  <c r="R111" i="1"/>
  <c r="R59" i="1"/>
  <c r="R159" i="1"/>
  <c r="R15" i="1"/>
  <c r="R6" i="1"/>
  <c r="R53" i="1"/>
  <c r="R182" i="1"/>
  <c r="R166" i="1"/>
  <c r="R10" i="1"/>
  <c r="R91" i="1"/>
  <c r="R23" i="1"/>
  <c r="R176" i="1"/>
  <c r="R137" i="1"/>
  <c r="R101" i="1"/>
  <c r="R3" i="1"/>
  <c r="R103" i="1"/>
  <c r="R157" i="1"/>
  <c r="R155" i="1"/>
  <c r="R210" i="1"/>
  <c r="R160" i="1"/>
  <c r="R173" i="1"/>
  <c r="R169" i="1"/>
  <c r="R127" i="1"/>
  <c r="R185" i="1"/>
  <c r="R36" i="1"/>
  <c r="R121" i="1"/>
  <c r="R200" i="1"/>
  <c r="R146" i="1"/>
  <c r="R195" i="1"/>
  <c r="R37" i="1"/>
  <c r="R107" i="1"/>
  <c r="R29" i="1"/>
  <c r="R102" i="1"/>
  <c r="R178" i="1"/>
  <c r="R4" i="1"/>
  <c r="R110" i="1"/>
  <c r="R25" i="1"/>
  <c r="R207" i="1"/>
  <c r="R180" i="1"/>
  <c r="R80" i="1"/>
  <c r="R129" i="1"/>
  <c r="R139" i="1"/>
  <c r="R49" i="1"/>
  <c r="R203" i="1"/>
  <c r="R213" i="1"/>
  <c r="R188" i="1"/>
  <c r="R42" i="1"/>
  <c r="R147" i="1"/>
  <c r="R171" i="1"/>
  <c r="R198" i="1"/>
  <c r="R142" i="1"/>
  <c r="R67" i="1"/>
  <c r="R181" i="1"/>
  <c r="R48" i="1"/>
  <c r="R5" i="1"/>
  <c r="R175" i="1"/>
  <c r="R158" i="1"/>
  <c r="R74" i="1"/>
  <c r="R39" i="1"/>
  <c r="R134" i="1"/>
  <c r="R199" i="1"/>
</calcChain>
</file>

<file path=xl/sharedStrings.xml><?xml version="1.0" encoding="utf-8"?>
<sst xmlns="http://schemas.openxmlformats.org/spreadsheetml/2006/main" count="5009" uniqueCount="2306">
  <si>
    <t>Player</t>
  </si>
  <si>
    <t>Team</t>
  </si>
  <si>
    <t>Date of Breach</t>
  </si>
  <si>
    <t>Occasion</t>
  </si>
  <si>
    <t>Venue</t>
  </si>
  <si>
    <t>Reported by</t>
  </si>
  <si>
    <t>Match Referee</t>
  </si>
  <si>
    <t>Incident</t>
  </si>
  <si>
    <t>Level</t>
  </si>
  <si>
    <t>Offence</t>
  </si>
  <si>
    <t>Penalty</t>
  </si>
  <si>
    <t>Demerit Points</t>
  </si>
  <si>
    <t>Hearing</t>
  </si>
  <si>
    <t>Details</t>
  </si>
  <si>
    <t>Verdict</t>
  </si>
  <si>
    <t>Entry No</t>
  </si>
  <si>
    <t>Active Demerit Points</t>
  </si>
  <si>
    <t>Player Demerit Point Total</t>
  </si>
  <si>
    <t>Sabbir Rahman</t>
  </si>
  <si>
    <t>Bangladesh</t>
  </si>
  <si>
    <t>Bang v Afg
1st ODI</t>
  </si>
  <si>
    <t>Mirpur</t>
  </si>
  <si>
    <t>Umpires Shamshuddin, Saikat, Rahman, Ahmed</t>
  </si>
  <si>
    <t>Richie Richardson</t>
  </si>
  <si>
    <t>After the interval between innings Sabbir Rahman went to umpire Saikat and questioned his LBW decision and also said that his nephew was a better umpire than Saikat.</t>
  </si>
  <si>
    <t>2.1.4</t>
  </si>
  <si>
    <t>Fine of 30% of Match Fee</t>
  </si>
  <si>
    <t>No</t>
  </si>
  <si>
    <t xml:space="preserve">Sabbir admitted the offence and accepted the proposed sanction. </t>
  </si>
  <si>
    <t>CC05600</t>
  </si>
  <si>
    <t>Ravindra Jadeja</t>
  </si>
  <si>
    <t>India</t>
  </si>
  <si>
    <t>Ind v NZ 3rd Test</t>
  </si>
  <si>
    <t>Indore</t>
  </si>
  <si>
    <t>Umpires Dharmasena, Oxenford, Shamshuddin, Menon</t>
  </si>
  <si>
    <t>David Boon</t>
  </si>
  <si>
    <t>des[ite being given two informal warnings and one official warning for running in and damaging the protected area while batting, player Jadeja infringed a fourth time with the same offence.  In the umpires opinion all of these actions were avoidable.</t>
  </si>
  <si>
    <t>2.2.11</t>
  </si>
  <si>
    <t>(L2) Fine of 50% of Match Fee</t>
  </si>
  <si>
    <t>Ravindra admitted the offence and accepted the proposed sanction</t>
  </si>
  <si>
    <t>CC05601</t>
  </si>
  <si>
    <t>Mashrafe Bin Mortaza</t>
  </si>
  <si>
    <t>Bang v Eng 2nd ODI</t>
  </si>
  <si>
    <t>Umpires Dar, Saikat, Erasmus, Rahman</t>
  </si>
  <si>
    <t>Javagal Srinath</t>
  </si>
  <si>
    <t>After Jos Buttler was dismissed, Mortaza celebrated excessively directed at and in close proximity, provoking a reaction from Jos Buttler</t>
  </si>
  <si>
    <t>2.1.7</t>
  </si>
  <si>
    <t>Fine of 20% of Match Fee</t>
  </si>
  <si>
    <t>Mashrafe admitted the offence and accepted the proposed sanction</t>
  </si>
  <si>
    <t>CC05602</t>
  </si>
  <si>
    <t>Nigel Mascarenhas</t>
  </si>
  <si>
    <t>After Jos Buttler was dismissed, Shabbir celebrated excessively directed at and in close proximity, provoking a reaction from Jos Buttler</t>
  </si>
  <si>
    <t>Shabbir admitted the offence and accepted the proposed sanction</t>
  </si>
  <si>
    <t>CC05603</t>
  </si>
  <si>
    <t>Jos Buttler</t>
  </si>
  <si>
    <t>England</t>
  </si>
  <si>
    <t>After his dismissal, Jos Buttler used language that was obscene, directed to the Bangladeshi players</t>
  </si>
  <si>
    <t>Reprimand</t>
  </si>
  <si>
    <t>Jos admitted the offence and accepted the proposed sanction</t>
  </si>
  <si>
    <t>CC05604</t>
  </si>
  <si>
    <t>Matthew Wade</t>
  </si>
  <si>
    <t>Australia</t>
  </si>
  <si>
    <t>SA v Aus 4th ODI</t>
  </si>
  <si>
    <t>Port Elizabeth</t>
  </si>
  <si>
    <t>Umpires Llong, Holdstock, Wilson, Goorge</t>
  </si>
  <si>
    <t>Chris Broad</t>
  </si>
  <si>
    <t>on arriving at the crease at 11.06am Matthew Wade and Tabraiz Shamsi had an aggressive verbal exchange.  Both umpires asked the plaeyrs to stop.  At 11.16am the aggressive verbal exchange between both players continued and they were again addressed by the umpires.  The match officials view their behaviour as contrary to the spirit of the game.</t>
  </si>
  <si>
    <t>2.1.1</t>
  </si>
  <si>
    <t>Fine of 25% of Match Fee</t>
  </si>
  <si>
    <t>Matthew admitted the offence and accepted the proposed sanction</t>
  </si>
  <si>
    <t>CC05605</t>
  </si>
  <si>
    <t>Tabraiz Shamsi</t>
  </si>
  <si>
    <t>South Africa</t>
  </si>
  <si>
    <t>on arriving at the crease at 11.06am Matthew Wade and Tabraiz Shamsi had an aggressive verbal exchange.  Both umpires asked the plaeyrs to stop.  At 11.16am the aggressive verbal exchange between both players continued and they were again addressed by the</t>
  </si>
  <si>
    <t>Yes</t>
  </si>
  <si>
    <t>Tabraiz denied the offence and a hearing was held.  After considering the evidence, and hearing from Tabraiz, Faf du Plessis and Dr Moosajee Tabraiz was found guilty of the offence charged.</t>
  </si>
  <si>
    <t>Guilty</t>
  </si>
  <si>
    <t>CC05606</t>
  </si>
  <si>
    <t>Imran Tahir</t>
  </si>
  <si>
    <t>SA v Aus 5th ODI</t>
  </si>
  <si>
    <t>Cape Town</t>
  </si>
  <si>
    <t>After a verbal exchange with David Warner, Tahir repeatedly failed to comply with an umpires requests to stop. This was seen as a lack of respect for the umpires and contrary to the spirit of the game.</t>
  </si>
  <si>
    <t>Tahir Admitted the offence and accepted the proposed sanction.</t>
  </si>
  <si>
    <t>CC05607</t>
  </si>
  <si>
    <t>Ben Stokes</t>
  </si>
  <si>
    <t>Ban v Eng 2nd Test</t>
  </si>
  <si>
    <t>Dhaka</t>
  </si>
  <si>
    <t>Umpires Dharmasena, Gaffaney, Ravi</t>
  </si>
  <si>
    <t>Ranjan Madugalle</t>
  </si>
  <si>
    <t>Stokes continually engaged in verbals with S Rahman in spite or repeated requests by the umpires to stop.</t>
  </si>
  <si>
    <t>Fine of 15% of Match Fee</t>
  </si>
  <si>
    <t>Stokes admitted the offence and accepted the proposed sanction</t>
  </si>
  <si>
    <t>CC05608</t>
  </si>
  <si>
    <t>Jake Dunford</t>
  </si>
  <si>
    <t>Jersey</t>
  </si>
  <si>
    <t>Jer v Den WCL Div 4</t>
  </si>
  <si>
    <t>Los Angeles</t>
  </si>
  <si>
    <t>Umpires Brathwaite, Kapa, Cross</t>
  </si>
  <si>
    <t>Dev Govindjee</t>
  </si>
  <si>
    <t>On being given out LBW, Jake raised his bat in the air and pointed to its edge and delayed leaving the crease.</t>
  </si>
  <si>
    <t>2.1.5</t>
  </si>
  <si>
    <t>Dunford admitted the offence and accepted the proposed sanction</t>
  </si>
  <si>
    <t>CC05609</t>
  </si>
  <si>
    <t>Damian Crowley</t>
  </si>
  <si>
    <t>Italy</t>
  </si>
  <si>
    <t>Italy v Oman WCL Div 4</t>
  </si>
  <si>
    <t>Umpires Williams, Oala, Ali Khan</t>
  </si>
  <si>
    <t>Crowley told the umpire that 'this is XX unacceptable' when an appeal off his bowling was turned down.</t>
  </si>
  <si>
    <t>Crowley admitted the offence and accepted the proposed sanction</t>
  </si>
  <si>
    <t>CC05610</t>
  </si>
  <si>
    <t>Suranga Lakmal</t>
  </si>
  <si>
    <t>Sri Lanka</t>
  </si>
  <si>
    <t>Zim v SL ODI</t>
  </si>
  <si>
    <t>Bulawayo</t>
  </si>
  <si>
    <t>Umpires Gough, Rusere, Illingworth, Matibiri</t>
  </si>
  <si>
    <t>After bowling a delivery the ball was hit back to Lakmal. He picked it up and threw it deliberately towards the batsman. It passed him and went through to the keeper.</t>
  </si>
  <si>
    <t>(L1) Fine of 50% of Match Fee</t>
  </si>
  <si>
    <t>Lakman admitted the offence and accepted the proposed sanction</t>
  </si>
  <si>
    <t>CC05611</t>
  </si>
  <si>
    <t>Faf Du Plessis</t>
  </si>
  <si>
    <t>A v SA 2nd Test</t>
  </si>
  <si>
    <t>Hobart</t>
  </si>
  <si>
    <t>ICC CEO David Richardson</t>
  </si>
  <si>
    <t>Andy Pycroft</t>
  </si>
  <si>
    <t>Television footage appeared to show Mr du Plessis applying an artificial substance, namely the residue from a mint or saliva containing residue from the mint, to the ball and then shining it during the fourth day’s play</t>
  </si>
  <si>
    <t>2.2.9</t>
  </si>
  <si>
    <t>Fine of 100% of Match Fee</t>
  </si>
  <si>
    <t>Faf pleaded not guilty. The matter went to a hearing where the referee upheld his proposed sanction of a 100% fine.</t>
  </si>
  <si>
    <t>CC05612</t>
  </si>
  <si>
    <t>Ind v Eng 3rd Test</t>
  </si>
  <si>
    <t>Mohali</t>
  </si>
  <si>
    <t>Umpires Erasmus, Gaffaney, Dharmasena</t>
  </si>
  <si>
    <t>Stokes directed obscene language towards the Indian players because of the way that they celebrated his dismissal.</t>
  </si>
  <si>
    <t>CC05613</t>
  </si>
  <si>
    <t>Najeeb Tarakai</t>
  </si>
  <si>
    <t>Afghanistan</t>
  </si>
  <si>
    <t>Afg v UAE T20I</t>
  </si>
  <si>
    <t>Dubai</t>
  </si>
  <si>
    <t>Umpires Ali, Shah, Solanki</t>
  </si>
  <si>
    <t>Graeme Labrooy</t>
  </si>
  <si>
    <t>At the fall of a wicket Najeeb entered the ground aggresively and advanced towards the opposition when 2 players were arguing.</t>
  </si>
  <si>
    <t>2.1.2</t>
  </si>
  <si>
    <t>Najeeb admitted the offence and accepted the proposed sanction</t>
  </si>
  <si>
    <t>CC05614</t>
  </si>
  <si>
    <t>Mohammed Shahzad</t>
  </si>
  <si>
    <t>After being bowled, Shahzad made inappropriate and deliberate physical contact with a player.</t>
  </si>
  <si>
    <t>2.2.7</t>
  </si>
  <si>
    <t>Shahzad admitted the offence and accepted the proposed sanction</t>
  </si>
  <si>
    <t>CC05615</t>
  </si>
  <si>
    <t>Amjad Javed</t>
  </si>
  <si>
    <t>UAE</t>
  </si>
  <si>
    <t>After dismissing a batsman Javed used inappropriate language towards him which provoked the batman to react. Aggresively.</t>
  </si>
  <si>
    <t>Javed admitted the offence and accepted the proposed sanction</t>
  </si>
  <si>
    <t>CC05616</t>
  </si>
  <si>
    <t>Tanbir Hayder</t>
  </si>
  <si>
    <t>NZ v Ban 2nd ODI</t>
  </si>
  <si>
    <t>Nelson</t>
  </si>
  <si>
    <t>Umpires Reiffel, Brown, Shamshuddin, Knights</t>
  </si>
  <si>
    <t>Tanbir shoulted the word 'XX!' after beng hit for a 6 which was heard by the on-field and TV umpires.</t>
  </si>
  <si>
    <t>Tanbir admitted the offence and accepted the proposed sanction</t>
  </si>
  <si>
    <t>CC05617</t>
  </si>
  <si>
    <t>Yasir Iqbal</t>
  </si>
  <si>
    <t>Denmark</t>
  </si>
  <si>
    <t>WCL Div 4 Den v Oman</t>
  </si>
  <si>
    <t>Umpires Oala, Young, Brathwaite</t>
  </si>
  <si>
    <t>On being given out caught, Yasir stood his ground, shook his head, opened his arms and delayed leaving the crease.</t>
  </si>
  <si>
    <t>Yasir admitted the offence and accepted the proposed sanction</t>
  </si>
  <si>
    <t>CC05618</t>
  </si>
  <si>
    <t>Mark Watt</t>
  </si>
  <si>
    <t>Scotland</t>
  </si>
  <si>
    <t>Desert T20 
Sco v Ire</t>
  </si>
  <si>
    <t>Umpires Pradhan, Pakteen, Dar</t>
  </si>
  <si>
    <t>David Jukes</t>
  </si>
  <si>
    <t>On being given out LBW by umpire Pradhan, Mark showed the edge of his bat twice to the umpire suggesting that he hit it.</t>
  </si>
  <si>
    <t>Watt admitted the offence and accepted the proposed sanction</t>
  </si>
  <si>
    <t>CC05619</t>
  </si>
  <si>
    <t>Owais Shah</t>
  </si>
  <si>
    <t>Desert T20 UAE v Ire</t>
  </si>
  <si>
    <t>3rd Umpire Dowdalls</t>
  </si>
  <si>
    <t xml:space="preserve">Owais Shah was UAE coach. While in the dugout he was overheard shouting 'XXing chase it!' and 'XXing get there quicker! To one of his players in the field chasing the ball towards the boundary. </t>
  </si>
  <si>
    <t>Shah admitted the offence and accepted the proposed sanction</t>
  </si>
  <si>
    <t>CC05620</t>
  </si>
  <si>
    <t>Niroshan Dickwella</t>
  </si>
  <si>
    <t>SA v SL 4th ODI</t>
  </si>
  <si>
    <t>Umpires Illingworth, Holdstock, Kettleborough, George</t>
  </si>
  <si>
    <t>there was inappropriate and deliberate physical contact with Rabada.</t>
  </si>
  <si>
    <t>Dickwella admitted the offence and accepted the proposed sanction</t>
  </si>
  <si>
    <t>CC05621</t>
  </si>
  <si>
    <t>Kagiso Rabada</t>
  </si>
  <si>
    <t>there was inappropriate and deliberate physical contact with Dickwella.</t>
  </si>
  <si>
    <t>Rabada admitted the offence and accepted the proposed sanction</t>
  </si>
  <si>
    <t>CC05622</t>
  </si>
  <si>
    <t>Aus v SL 2nd T20I</t>
  </si>
  <si>
    <t>Adelaide</t>
  </si>
  <si>
    <t>Umpires Fry, Nogaski,Wilson, Graham-Smith</t>
  </si>
  <si>
    <t>Jeff Crowe</t>
  </si>
  <si>
    <t>After being given out caught behind, Niroshan showed dissent at the decision by pausing to review the replay on the screen, kicked the turf and then too a prolonged look at his shoulder before turnning to look at the umpire</t>
  </si>
  <si>
    <t>Dickwella admitted the offence and accepted the proposed sanction (2 suspension points reached so suspended for 2 limited overs matches)</t>
  </si>
  <si>
    <t>CC05623</t>
  </si>
  <si>
    <t>Tim Paine</t>
  </si>
  <si>
    <t>On the dismissal of Dickwella, Tim Paine told him to XX off twice.</t>
  </si>
  <si>
    <t>Paine admitted the offence and accepted the proposed sanction</t>
  </si>
  <si>
    <t>CC05624</t>
  </si>
  <si>
    <t>Muzammil Shahzad</t>
  </si>
  <si>
    <t>Phillipines</t>
  </si>
  <si>
    <t>Phillipines v Vanuatu</t>
  </si>
  <si>
    <t>Umpires Gillespie, Howard, Thurgate</t>
  </si>
  <si>
    <t>Bob Stratford</t>
  </si>
  <si>
    <t>On his dismissal, Shahzad pointed to his bat indicating that he had hit it before and after the decision was given.</t>
  </si>
  <si>
    <t>CC05625</t>
  </si>
  <si>
    <t>Rahmat Shah Zurmati</t>
  </si>
  <si>
    <t>Zimbabwe v Afghanistan</t>
  </si>
  <si>
    <t>Harare</t>
  </si>
  <si>
    <t>Umpires George, Matibiri, Rusere</t>
  </si>
  <si>
    <t>Inappropriate and deliberate physical contact with Ngarava which could have been avoided.</t>
  </si>
  <si>
    <t>Rahmat admitted the offence and accepted the proposed sanction</t>
  </si>
  <si>
    <t>CC05626</t>
  </si>
  <si>
    <t>Mahommad Asghar Stanikzai</t>
  </si>
  <si>
    <t>Obvious dissent towards an umpire's decision by shaking his head and pointing to the edge o the bat when given out.</t>
  </si>
  <si>
    <t>Stanikzai admitted the offence and accepted the proposed sanction</t>
  </si>
  <si>
    <t>CC05627</t>
  </si>
  <si>
    <t>Richard Ngarava</t>
  </si>
  <si>
    <t>Zimbabwe</t>
  </si>
  <si>
    <t>Inappropriate and deliberate physical contact with Rahmat which could have been avoided.</t>
  </si>
  <si>
    <t>Ngarava admitted the offence and accepted the proposed sanction</t>
  </si>
  <si>
    <t>CC05628</t>
  </si>
  <si>
    <t>Tamim Iqbal</t>
  </si>
  <si>
    <t>Sri Lanka v Bangladesh 2nd Test</t>
  </si>
  <si>
    <t>Colombo</t>
  </si>
  <si>
    <t>Umpires Dar, Ravi, Erasmus, Palliyanguruge</t>
  </si>
  <si>
    <t xml:space="preserve">When batting, Tamin showed his bat to the umpire indicating that he had hit the ball during an appeal for LBW against him. </t>
  </si>
  <si>
    <t>Tamim admitted the offence and accepted the proposed sanction</t>
  </si>
  <si>
    <t>CC05629</t>
  </si>
  <si>
    <t>Imrul Kayes</t>
  </si>
  <si>
    <t>When batting, Imrul pointed to his thigh pad to indicate where the ball had hit him during a caught behind appeal against him.</t>
  </si>
  <si>
    <t>Imrul admitted the offence and accepted the proposed sanction</t>
  </si>
  <si>
    <t>CC05630</t>
  </si>
  <si>
    <t>Mohammad Nabi Eisakhil</t>
  </si>
  <si>
    <t>Afghanistan v Ireland Icup</t>
  </si>
  <si>
    <t xml:space="preserve">Delhi </t>
  </si>
  <si>
    <t>Umpires Shah, Nandan, Bismillahjan</t>
  </si>
  <si>
    <t>Deliberatly attempted to mislead the umpire by claiming a catch that he had subsequently dropped, that hit the ground before he claimed he caught it.</t>
  </si>
  <si>
    <t>Mohammed admitted the offence and accepted the proposed sanction</t>
  </si>
  <si>
    <t>CC05631</t>
  </si>
  <si>
    <t>Dawlat Zadran</t>
  </si>
  <si>
    <t xml:space="preserve">After collecting the ball in his follow through, Zadran threw the ball in the direction of the batsman, hitting him on the leg. This was deliberate as the batsman was not attempting a run or out of his ground. </t>
  </si>
  <si>
    <t>2.2.8</t>
  </si>
  <si>
    <t>Zadran admitted the offence and accepted the proposed sanction</t>
  </si>
  <si>
    <t>CC05632</t>
  </si>
  <si>
    <t>Ghulam Shabbir</t>
  </si>
  <si>
    <t>UAE v PNG ODI</t>
  </si>
  <si>
    <t>Abu Dhabi</t>
  </si>
  <si>
    <t>Umpires Raza, Ali, Dixon</t>
  </si>
  <si>
    <t>Steve Bernard</t>
  </si>
  <si>
    <t xml:space="preserve">Wicket Keeper Ghulam claimed a dismissal for a run out direct hit by the fielder, but a review established that Ghulaam had broken the wicket with his glove but claimed the dismissal. </t>
  </si>
  <si>
    <t>Ghulam admitted the offence and accepted the proposed sanction</t>
  </si>
  <si>
    <t>CC05633</t>
  </si>
  <si>
    <t>Shannon Gabriel</t>
  </si>
  <si>
    <t>West Indies</t>
  </si>
  <si>
    <t>WI v Pak 1st Test</t>
  </si>
  <si>
    <t>Jamaica</t>
  </si>
  <si>
    <t>Umpires Oxenford, Illingworth, Kettleborough, Brathwaite</t>
  </si>
  <si>
    <t>At the end of the over, Shannon made inappropriate and deliberate physdical contact with Pakistan player Sarfraz Ahmed.</t>
  </si>
  <si>
    <t>Shannon admitted the offence and accepted the proposed sanction</t>
  </si>
  <si>
    <t>CC05634</t>
  </si>
  <si>
    <t>Stuart Law</t>
  </si>
  <si>
    <t>WI v Pak 3rd Test</t>
  </si>
  <si>
    <t>Dominica</t>
  </si>
  <si>
    <t>West Indies coach Stuart Law entered the TV umpires room questioning an on-field out decision. He then slammed the door as he left the room shounting 'XX'.</t>
  </si>
  <si>
    <t>Law admitted the offence and accepted the proposed sanction</t>
  </si>
  <si>
    <t>CC05635</t>
  </si>
  <si>
    <t>Afsar Zaidi</t>
  </si>
  <si>
    <t>WI v Afg 1st ODI</t>
  </si>
  <si>
    <t>St Lucia</t>
  </si>
  <si>
    <t>Umpires Reifer, Wilson, Shamshuddin, Dugard</t>
  </si>
  <si>
    <t xml:space="preserve">After an LBW appeal, Afsar showed the TV referral sign. </t>
  </si>
  <si>
    <t>Afsar admitted the offence and accepted the proposed sanction</t>
  </si>
  <si>
    <t>CC05636</t>
  </si>
  <si>
    <t>Ashley Nurse</t>
  </si>
  <si>
    <t>After being given out LBW, Ashley showed excessive, obvious disappointment with the decision</t>
  </si>
  <si>
    <t>Ashley admitted the offence and accepted the proposed sanction</t>
  </si>
  <si>
    <t>CC05637</t>
  </si>
  <si>
    <t>Charles Waiswa</t>
  </si>
  <si>
    <t>Uganda</t>
  </si>
  <si>
    <t>Canada v Uganda</t>
  </si>
  <si>
    <t>Umpires Odihambo, Visiwandan, George</t>
  </si>
  <si>
    <t>Inappropriate physical contact.</t>
  </si>
  <si>
    <t>Charles admitted the offence and accepted the proposed sanction</t>
  </si>
  <si>
    <t>CC05638</t>
  </si>
  <si>
    <t>Ahmed Sultan</t>
  </si>
  <si>
    <t>Oman</t>
  </si>
  <si>
    <t>USA v Oman</t>
  </si>
  <si>
    <t>Showing dissent at an umpires decision</t>
  </si>
  <si>
    <t>Ahmed admitted the offence and accepted the proposed sanction</t>
  </si>
  <si>
    <t>CC05639</t>
  </si>
  <si>
    <t>Rizwan Cheema</t>
  </si>
  <si>
    <t>Canada</t>
  </si>
  <si>
    <t>Rizwan admitted the offence and accepted the proposed sanction</t>
  </si>
  <si>
    <t>CC05640</t>
  </si>
  <si>
    <t>Navneet Dahliwal</t>
  </si>
  <si>
    <t>Canada v Malaysia</t>
  </si>
  <si>
    <t>Tried to deceive the umpire when batting by indicating that the ball had come off his upper arm.</t>
  </si>
  <si>
    <t>Dahliwal admitted the offence and accepted the proposed sanction</t>
  </si>
  <si>
    <t>CC05641</t>
  </si>
  <si>
    <t>Elmore Hutchinson</t>
  </si>
  <si>
    <t>USA</t>
  </si>
  <si>
    <t>USA v Singapore</t>
  </si>
  <si>
    <t>Elmore admitted the offence and accepted the proposed sanction</t>
  </si>
  <si>
    <t>CC05642</t>
  </si>
  <si>
    <t>Ajay Lalcheta</t>
  </si>
  <si>
    <t>Oman v Singapore</t>
  </si>
  <si>
    <t>Ajay admitted the offence and accepted the proposed sanction</t>
  </si>
  <si>
    <t>CC05643</t>
  </si>
  <si>
    <t>Dhanuka Pathirana</t>
  </si>
  <si>
    <t>Canada v Singapore</t>
  </si>
  <si>
    <t>Showing dissent at an umpires decision - showed his bat when given out LBW.</t>
  </si>
  <si>
    <t>Dhanuka admitted the offence and accepted the proposed sanction</t>
  </si>
  <si>
    <t>CC05644</t>
  </si>
  <si>
    <t>Mrunal Patel</t>
  </si>
  <si>
    <t>Uganda v USA</t>
  </si>
  <si>
    <t>Mrunal admitted the offence and accepted the proposed sanction</t>
  </si>
  <si>
    <t>CC05645</t>
  </si>
  <si>
    <t>SL v Zim</t>
  </si>
  <si>
    <t>Galle</t>
  </si>
  <si>
    <t>Umpires Gould, Palliyaguru, Llong, Martinez</t>
  </si>
  <si>
    <t>After he gathered the ball as WK, Dickwella tried on more than one occasion to stump the batsman. After the first unsuccessful attempt, he waited for another attempt which was long after the stroke had been played and his actionsd were in breach of the spirit of the game.</t>
  </si>
  <si>
    <t>CC05646</t>
  </si>
  <si>
    <t>Eng v SA 1st Test</t>
  </si>
  <si>
    <t>Lords</t>
  </si>
  <si>
    <t>Umpires Reiffel, Ravi, Fry, Bailey</t>
  </si>
  <si>
    <t>Kagiso yelled 'XX off' to Ben Stokes when he got him out. It was very loud and was also picked up on the stump microphone.</t>
  </si>
  <si>
    <t>Kagiso admitted the offence and accepted the proposed sanction</t>
  </si>
  <si>
    <t>CC05647</t>
  </si>
  <si>
    <t>Tariq Stanikzai</t>
  </si>
  <si>
    <t>Afghanistan v Nepal U19 CWCQ</t>
  </si>
  <si>
    <t>Singapore</t>
  </si>
  <si>
    <t>Umpires Malai, Prasad, Srinivasan</t>
  </si>
  <si>
    <t>Showing excessive and obvious disappointment at an umpires decision when given out.</t>
  </si>
  <si>
    <t>Tariq admitted the offence and accepted the proposed sanction</t>
  </si>
  <si>
    <t>CC05648</t>
  </si>
  <si>
    <t>Itisham Malik</t>
  </si>
  <si>
    <t>Sco U19 v Ire U19 U19 CWCQ</t>
  </si>
  <si>
    <t>Umpires Gough and Kearns</t>
  </si>
  <si>
    <t>After dismissing a batsman, Itisham ran towards him and gave him a send off.</t>
  </si>
  <si>
    <t>Itisham admitted the offence and accepted the proposed sanction (NO FINE JUST 2 DEMERIT POINTS)</t>
  </si>
  <si>
    <t>CC05649</t>
  </si>
  <si>
    <t>SL v Ind 2nd Test</t>
  </si>
  <si>
    <t>Umpires Tucker, Oxenford, Illingworth, Pallagurge</t>
  </si>
  <si>
    <t>After fielding the ball off his own bowling, Ravindra  deliberately threw it at the striker in a inappropriate and dangerous manner.</t>
  </si>
  <si>
    <t>CC05650</t>
  </si>
  <si>
    <t>Eng v WI 2nd Test</t>
  </si>
  <si>
    <t>Headingley</t>
  </si>
  <si>
    <t>Umpires Ravi, Gaffney, Erasmus, Cook.</t>
  </si>
  <si>
    <t>After conceding a boundary off an edge. Ben shouted 'XX off', which was audible to the match officials and caught on the stump mic. Broadcast commentators apologised as it was heared on air.</t>
  </si>
  <si>
    <t>CC05651</t>
  </si>
  <si>
    <t>Jason Holder</t>
  </si>
  <si>
    <t>During the 10th over of the England innings. Jason shouted 'XX' in frustration which was audible to both umpires.</t>
  </si>
  <si>
    <t>Holder admitted the offence and accepted the proposed sanction</t>
  </si>
  <si>
    <t>CC05652</t>
  </si>
  <si>
    <t>Ban v Aus 1st Test</t>
  </si>
  <si>
    <t>Umpires Llong, Dar, Gould</t>
  </si>
  <si>
    <t>Tamim failed to adhere to clear instructions from the umpires on 3 occasions relating to the batsman changing gloves at the start of the 45th over. Subsequently, he exchanged words with batsman Wade on his dismissal in the 52nd over.</t>
  </si>
  <si>
    <t>CC05653</t>
  </si>
  <si>
    <t>Trevor Langa</t>
  </si>
  <si>
    <t>Vanuatu</t>
  </si>
  <si>
    <t>Van v Ghana WCL Div 5</t>
  </si>
  <si>
    <t>CapeTown</t>
  </si>
  <si>
    <t>Umpires Louw, Odihambo, Kearns</t>
  </si>
  <si>
    <t>Told Ghanian batsman Simon that he was a 'cheating XX!'</t>
  </si>
  <si>
    <t>Trevor admitted the offence and accepted the proposed sanction</t>
  </si>
  <si>
    <t>CC05654</t>
  </si>
  <si>
    <t>Nalin Nipiko</t>
  </si>
  <si>
    <t>Van v Jersey WCL Div 5</t>
  </si>
  <si>
    <t>Umpires Subedi, Odihambo, Dowdalls</t>
  </si>
  <si>
    <t>After being run out on the first ball of his innings, Nalin kicked his bat into the air in frustration as he left the pitch. It landed in front of him as he was walking.</t>
  </si>
  <si>
    <t>2.1.8</t>
  </si>
  <si>
    <t>Nalin admitted the offence and accepted the proposed sanction</t>
  </si>
  <si>
    <t>CC05655</t>
  </si>
  <si>
    <t>Jan Frylink</t>
  </si>
  <si>
    <t>Namibia</t>
  </si>
  <si>
    <t>Nam v UAE Icup</t>
  </si>
  <si>
    <t>Windhoek</t>
  </si>
  <si>
    <t>Umpires Jele, Louw, Thorburn</t>
  </si>
  <si>
    <t>On being dismissed Jan said 'XX' loudly enough to be heard beyond the boundary.</t>
  </si>
  <si>
    <t>Jan admitted the offence and accepted the proposed sanction</t>
  </si>
  <si>
    <t>CC05656</t>
  </si>
  <si>
    <t>Rohan Mustafa</t>
  </si>
  <si>
    <t>After being struck for a boundary, Rohan shouted 'XX'  loudly enough to be heard beyond the boundary.</t>
  </si>
  <si>
    <t>Rohan admitted the offence and accepted the proposed sanction</t>
  </si>
  <si>
    <t>CC05657</t>
  </si>
  <si>
    <t>Craig Williams</t>
  </si>
  <si>
    <t xml:space="preserve">Showing dissent at the umpires decision when givn out. Delayed leaving the crease and shaking his head. </t>
  </si>
  <si>
    <t>Craig admitted the offence and accepted the proposed sanction</t>
  </si>
  <si>
    <t>CC05658</t>
  </si>
  <si>
    <t>Chris Sole</t>
  </si>
  <si>
    <t>PNG v Scot Icup</t>
  </si>
  <si>
    <t>Port Moresby</t>
  </si>
  <si>
    <t>Umpires Nogaski, Kapa, Oala</t>
  </si>
  <si>
    <t>Extended send off when dismissing a batsman.</t>
  </si>
  <si>
    <t>Chris admitted the offence and accepted the proposed sanction</t>
  </si>
  <si>
    <t>CC05659</t>
  </si>
  <si>
    <t>Dasun Shanaka</t>
  </si>
  <si>
    <t>Ind v SL 2nd Test</t>
  </si>
  <si>
    <t>Nagpur</t>
  </si>
  <si>
    <t>Umpires Wilson, Kettleborough, Llong, Shamshuddin</t>
  </si>
  <si>
    <t xml:space="preserve">Shanaka was seen on TV picking an area on the ball next to the seam. The offence took place during an afternoon session and was not seen immediately by the Umpires but was reviewed on video evidence presented at a later time in the day. </t>
  </si>
  <si>
    <t>Fine of 75% of Match Fee</t>
  </si>
  <si>
    <t>Dasun admitted the offence and accepted the proposed sanction</t>
  </si>
  <si>
    <t>CC05660</t>
  </si>
  <si>
    <t>Sese Bau</t>
  </si>
  <si>
    <t>PNG</t>
  </si>
  <si>
    <t>PNG v HK Icup</t>
  </si>
  <si>
    <t>Umpires Duguid, Pahteen</t>
  </si>
  <si>
    <t>Manu Nayar</t>
  </si>
  <si>
    <t>After being given out, Sese delayed leaving the crease and showed his bat to the umpire.</t>
  </si>
  <si>
    <t>Sese admitted the offence and accepted the proposed sanction</t>
  </si>
  <si>
    <t>CC05661</t>
  </si>
  <si>
    <t>Nadeem Ahmed</t>
  </si>
  <si>
    <t>Hong Kong</t>
  </si>
  <si>
    <t>After being given out, Nadeem delayed leaving the crease and shook his head in disappointment at the decision.</t>
  </si>
  <si>
    <t>Nadeem admitted the offence and accepted the proposed sanction</t>
  </si>
  <si>
    <t>CC05662</t>
  </si>
  <si>
    <t>Sandeep Lamichhani</t>
  </si>
  <si>
    <t>Nepal</t>
  </si>
  <si>
    <t>Nepal v UAE WCLC</t>
  </si>
  <si>
    <t>Umpires Raza, Odhiambo, Haggo</t>
  </si>
  <si>
    <t>M Anees</t>
  </si>
  <si>
    <t>After being given out, Sandeep displayed obvious disappointment at the decision whilst leaving the field.</t>
  </si>
  <si>
    <t>Sandeep admitted the offence and accepted the proposed sanction</t>
  </si>
  <si>
    <t>CC05663</t>
  </si>
  <si>
    <t>Ashfaq Ahmed</t>
  </si>
  <si>
    <t>After being given out, caught behind, Ashfaq indicated to the umpire that he had not hit the baa but hit his pad with the bat.</t>
  </si>
  <si>
    <t>Ashfaq admitted the offence and accepted the proposed sanction</t>
  </si>
  <si>
    <t>CC05664</t>
  </si>
  <si>
    <t>Virat Kohli</t>
  </si>
  <si>
    <t>SA v Ind 2nd Test</t>
  </si>
  <si>
    <t>Centurion</t>
  </si>
  <si>
    <t>Umpires Gough, Reiffel, Kettleborough, Paleker</t>
  </si>
  <si>
    <t>Kohli continually complained about the condfition of the ball to umpire Gough, then proceeded to throw it into the ground in an aggressive manner.</t>
  </si>
  <si>
    <t>Kohli admitted the offence and accepted the proposed sanction</t>
  </si>
  <si>
    <t>CC05665</t>
  </si>
  <si>
    <t>Jan Izak De Villiers</t>
  </si>
  <si>
    <t>U19 CWC Nam v Eng</t>
  </si>
  <si>
    <t>Queenstown</t>
  </si>
  <si>
    <t>Umpires Brathwaite, Chaudhary, Wilson, Duguid</t>
  </si>
  <si>
    <t>Making an inappropriate DRS review signal when his colleague was given out. It was broadcast on live TV.</t>
  </si>
  <si>
    <t>De Villiers admitted the offence and accepted the proposed sanction</t>
  </si>
  <si>
    <t>CC05666</t>
  </si>
  <si>
    <t>Lohan Lowrens</t>
  </si>
  <si>
    <t>Lohan admitted the offence and accepted the proposed sanction</t>
  </si>
  <si>
    <t>CC05667</t>
  </si>
  <si>
    <t>Robert Chininya</t>
  </si>
  <si>
    <t>U19 CWC Zim v Aus</t>
  </si>
  <si>
    <t>Christchurch</t>
  </si>
  <si>
    <t>Umpires Odhiambo, Pradhan, Haig</t>
  </si>
  <si>
    <t>While batting, Robert made avoidable, inappropriate and deliberate physical contact with Australian bowler Ryan Hadley.</t>
  </si>
  <si>
    <t>Fine of 60% of Match Fee</t>
  </si>
  <si>
    <t>Robert admitted the offence and accepted the proposed sanction (NO FINE JUST REPRIMAND AND 3 DEMERIT POINTS)</t>
  </si>
  <si>
    <t>CC05668</t>
  </si>
  <si>
    <t>Danushka Gunathilaka</t>
  </si>
  <si>
    <t>SL v Ban ODI</t>
  </si>
  <si>
    <t>Umpires Shamshuddin, Saikat, Oxenford, Rahman</t>
  </si>
  <si>
    <t>Damshuka ran close to dismissed batsman Tamim Iqbal and shouted loudly at him, prompting Tamim to react by turning towards him.</t>
  </si>
  <si>
    <t>Danushka admitted the offence and accepted the proposed sanction</t>
  </si>
  <si>
    <t>CC05669</t>
  </si>
  <si>
    <t>After dismissing Mendis, Masrafe ran towards him yelling loudly in a manner likely to provoke a reaction. Masrfe was looking directly at Mendis as he yelled.</t>
  </si>
  <si>
    <t>Masrafe admitted the offence and accepted the proposed sanction</t>
  </si>
  <si>
    <t>CC05670</t>
  </si>
  <si>
    <t>Sikander Raza Butt</t>
  </si>
  <si>
    <t>Afg v Zim 3rd ODI</t>
  </si>
  <si>
    <t>Sharjah</t>
  </si>
  <si>
    <t>Umpires Llong, Pakteen, Durrani, Safi</t>
  </si>
  <si>
    <t>After being given out LBW, Butt turned to the umpire and raised his arms remonstrating how could he be given out, and then delayed leaving the crease for a short time.</t>
  </si>
  <si>
    <t>Butt admitted the offence and accepted the proposed sanction</t>
  </si>
  <si>
    <t>CC05671</t>
  </si>
  <si>
    <t>SA v Ind 5th ODI</t>
  </si>
  <si>
    <t>Umpires Gould, George, Dar, Jele.</t>
  </si>
  <si>
    <t>After dismissing Dhawan, Kagiso waved at him and said 'bye' to send him on his way.</t>
  </si>
  <si>
    <t>CC05672</t>
  </si>
  <si>
    <t>Mahuru Dai</t>
  </si>
  <si>
    <t>UAE v PNG CWCQ</t>
  </si>
  <si>
    <t>Umpires Fry, George, Rusere</t>
  </si>
  <si>
    <t>Abuse of cricket equipment on the boundary edge after being dismissed.</t>
  </si>
  <si>
    <t>Mahuru admitted the offence and accepted the proposed sanction</t>
  </si>
  <si>
    <t>CC05673</t>
  </si>
  <si>
    <t>Nathan Lyon</t>
  </si>
  <si>
    <t>SA v Aus 1st Test</t>
  </si>
  <si>
    <t>Durban</t>
  </si>
  <si>
    <t>Umpires Dharmasena, Ravi, Gaffaney</t>
  </si>
  <si>
    <t xml:space="preserve">On dismissing de villiers, Nathan moved towards him and dropped the ball onto his chest while de villiers was lying on the ground. </t>
  </si>
  <si>
    <t>Nathan admitted the offence and accepted the proposed sanction</t>
  </si>
  <si>
    <t>CC05674</t>
  </si>
  <si>
    <t>David Warner</t>
  </si>
  <si>
    <t>CCTV footage from the PMOA area showed Warner in a heated exchange with Quinton De Kock as they walked up the staircases from the filed of play during an interval. During the altercation, Warner had to be retrained by his teammates.</t>
  </si>
  <si>
    <t>2.2.2</t>
  </si>
  <si>
    <t>Warner admitted the offence and accepted the proposed sanction</t>
  </si>
  <si>
    <t>CC05675</t>
  </si>
  <si>
    <t>Zim v Afg CWCQ ODI</t>
  </si>
  <si>
    <t>Shamshuddin, Brown, Wilson</t>
  </si>
  <si>
    <t>After being dismissed, Shahzad struck the ground on the ajoining pitch to the match pitch, leaving a significant divot on nthe surface.</t>
  </si>
  <si>
    <t>CC05676</t>
  </si>
  <si>
    <t>Nizakat Khan</t>
  </si>
  <si>
    <t>HK v Scot CWCQ ODI</t>
  </si>
  <si>
    <t>Umpires Holdstock, Wilson, Brathwaite</t>
  </si>
  <si>
    <t>Shaid Wadvalla</t>
  </si>
  <si>
    <t>After setting off for a run as the striker, Khan made inappropriate and deliberate physical contact with the bowler Alasdair Evans.</t>
  </si>
  <si>
    <t>Khan admitted the offence and accepted the proposed sanction</t>
  </si>
  <si>
    <t>CC05677</t>
  </si>
  <si>
    <t>Brendan Taylor</t>
  </si>
  <si>
    <t>CWCQ ODI Zim v Afg</t>
  </si>
  <si>
    <t>Showing obvious dissent at an umpires decision</t>
  </si>
  <si>
    <t>Taylor admitted the offence and accepted the proposed sanction</t>
  </si>
  <si>
    <t>CC05678</t>
  </si>
  <si>
    <t>Quinton De Kock</t>
  </si>
  <si>
    <t>CCTV footage from the PMOA area showed David Warner in a heated exchange with Quinton De Kock as they walked up the staircases from the field of play during an interval. During the altercation, De Kock exchanged wors with Warner.</t>
  </si>
  <si>
    <t>De Kock admitted the offence but disputed the proposed sanction of 25% and 1 demerit point. The matter went to a hearing which was conducted by Jeff Crowe. After due consideration the sanction was upheld.</t>
  </si>
  <si>
    <t>CC05679</t>
  </si>
  <si>
    <t>Mujeeb Ur Rahman</t>
  </si>
  <si>
    <t>At the end of the 29th over Mujeeb threw the ball at or near the batsman Brendan Taylor in an inappropriate or dangerous manner.</t>
  </si>
  <si>
    <t>Mujeeb disputed the charge. The matter went to a hearing which was conducted by David Jukes. After due consideration the sanction was upheld.</t>
  </si>
  <si>
    <t>CC05680</t>
  </si>
  <si>
    <t>SA v Aus 2nd Test</t>
  </si>
  <si>
    <t>After dismissing Steve Smith, Rabada walked into Smith's space and made inappropriate and deliberate physical contact with him.</t>
  </si>
  <si>
    <t>Rabada disputed the charge. The matter went to a hearing which was conducted by Jeff Crowe. After due consideration the sanction was upheld. Rabada decided to appeal the decision and the matter went to a disciplinary hearing. The decision was not guilty of deliberate contact. The charge was changed from 2.2.7 to a charge of 2.1.1.</t>
  </si>
  <si>
    <t>CC05681</t>
  </si>
  <si>
    <t>After dismissing David Warner, Rabada excessively celebrated, direwcting it and in close proximity to Warner.</t>
  </si>
  <si>
    <t>CC05682</t>
  </si>
  <si>
    <t>Mitchell Marsh</t>
  </si>
  <si>
    <t xml:space="preserve">After being dismissed, Marsh said to Rabada 'XX off XX'. </t>
  </si>
  <si>
    <t>Marsh admitted the offence and accepted the proposed sanction</t>
  </si>
  <si>
    <t>CC05683</t>
  </si>
  <si>
    <t>Nurul Hasan Sohan</t>
  </si>
  <si>
    <t>SL v BAN T20I</t>
  </si>
  <si>
    <t xml:space="preserve">Umpires R Palliyaguruge, R Wimalasiri, R Martinez, L Hannibal </t>
  </si>
  <si>
    <t>Nurul argued with the Srilankan captain, pointing his finger which amount to unruly public behavior</t>
  </si>
  <si>
    <t>Nurul admitted the offence and accepted the proposed sanction</t>
  </si>
  <si>
    <t>CC05684</t>
  </si>
  <si>
    <t>Shakib Al Hassan</t>
  </si>
  <si>
    <t>Over 19.2 - Shakib came to edge of the boundary and called his batsmen out of the field of play, and his behavior was contrary to the spirit of the game.</t>
  </si>
  <si>
    <t>Shakib admitted the offence and accepted the proposed sanction</t>
  </si>
  <si>
    <t>CC05685</t>
  </si>
  <si>
    <t>Marlon Samuels</t>
  </si>
  <si>
    <t>ZIM v WI ODI CWCQ 2018</t>
  </si>
  <si>
    <t>Umpires M Gough, S Fry, A Holdstock, P Wilson</t>
  </si>
  <si>
    <t>Over 43.5 - On being dismissed, Battsman - Marlon Samuels, on leaving the field of play, struck the fielding disc with his bat which constitutes a breach of clause 2.1.8 - abuse of cricket equipment or clothing, ground equipment or fixtures and fittings during an international match</t>
  </si>
  <si>
    <t>Marlon admitted the offence and accepted the proposed sanction</t>
  </si>
  <si>
    <t>CC05686</t>
  </si>
  <si>
    <t>Simandeep Singh</t>
  </si>
  <si>
    <t>HK v PNG CWCQ ODI</t>
  </si>
  <si>
    <t>Umpires Saikat, Rusere, Wilson</t>
  </si>
  <si>
    <t>After being given out LBW, Singh pointed to his bat to show the umpire that he thought he had hit it.</t>
  </si>
  <si>
    <t>2.1.3</t>
  </si>
  <si>
    <t>Singh admitted the offence and accepted the proposed sanction</t>
  </si>
  <si>
    <t>CC05687</t>
  </si>
  <si>
    <t>Sean Williams</t>
  </si>
  <si>
    <t>Zim v UAE CWCQ ODI</t>
  </si>
  <si>
    <t>Umpires Raza, Brathwaite, Wilson, Fry</t>
  </si>
  <si>
    <t>After being dismissed batsman Williams told the bowler Mustafa who got him out to 'XX off'.</t>
  </si>
  <si>
    <t>Sean admitted the offence and accepted the proposed sanction</t>
  </si>
  <si>
    <t>CC05688</t>
  </si>
  <si>
    <t>After dismissing batsman Williams Mustafa told him to 'XX off'.</t>
  </si>
  <si>
    <t>Mustafa admitted the offence and accepted the proposed sanction</t>
  </si>
  <si>
    <t>CC05689</t>
  </si>
  <si>
    <t>Steve Smith</t>
  </si>
  <si>
    <t>SA v Aus 3rd Test</t>
  </si>
  <si>
    <t xml:space="preserve">Steve Smith admitted being party to a decision within the 'leadership group' of the Australian team to attempt to change the condition of the ball in order to gain an unfair advantage over the South African team. The decision of that group, of which Smith is the team captain, risked causing serious damage to the integrity of the match and was contrary to the spirit of the game. </t>
  </si>
  <si>
    <t>2.2.1</t>
  </si>
  <si>
    <t>2 Suspension Points</t>
  </si>
  <si>
    <t>Smith admitted the offence and accepted the proposed sanction which also included a 100% fine of his match fee.</t>
  </si>
  <si>
    <t>CC05690</t>
  </si>
  <si>
    <t>Cameron Bancroft</t>
  </si>
  <si>
    <t>Umpires Illingworth, Llong, Gould</t>
  </si>
  <si>
    <t xml:space="preserve">Bancroft admitted that he breached 2.2.9 of the Code which relates to changing the condition of the ball. </t>
  </si>
  <si>
    <t>Bancroft admitted the offence and accepted the proposed sanction.</t>
  </si>
  <si>
    <t>CC05691</t>
  </si>
  <si>
    <t>Shadab Khan</t>
  </si>
  <si>
    <t>Pakistan</t>
  </si>
  <si>
    <t>Pak v WI T20I</t>
  </si>
  <si>
    <t>Karachi</t>
  </si>
  <si>
    <t>Umpires Shozab Raza, Shahab, Ahsan Raza, Mehmood</t>
  </si>
  <si>
    <t>After dismissin a batsman he pointed at him and said 'Bxxxx Cxxx' which translated into English means 'sister XX'.</t>
  </si>
  <si>
    <t>Shadab admitted the offence and accepted the proposed sanction.</t>
  </si>
  <si>
    <t>CC05692</t>
  </si>
  <si>
    <t>Henry Ssenyondo</t>
  </si>
  <si>
    <t>Uganda v Malaysia WCL Div 4</t>
  </si>
  <si>
    <t>Kuala Lumpur</t>
  </si>
  <si>
    <t>Umpires Oyeiko, Akram, Jha</t>
  </si>
  <si>
    <t>Gary Baxter</t>
  </si>
  <si>
    <t>After his batting partner was dismissed, Henry threw his bat onto the pitch in dissent at the umpires decision.</t>
  </si>
  <si>
    <t>Henry admitted the offence and accepted the proposed sanction.</t>
  </si>
  <si>
    <t>CC05693</t>
  </si>
  <si>
    <t>Deusdedit Muhumuza</t>
  </si>
  <si>
    <t>After a run out decision, this player threw his bat onto the square in dissent againt the umpires decision.</t>
  </si>
  <si>
    <t>Deusdedit admitted the offence and accepted the proposed sanction.</t>
  </si>
  <si>
    <t>CC05694</t>
  </si>
  <si>
    <t>Okera Bascome</t>
  </si>
  <si>
    <t>Bermuda</t>
  </si>
  <si>
    <t>Bermuda v Malaysia WCL Div 4</t>
  </si>
  <si>
    <t>Umpires Subedi, Oyieko, Knights</t>
  </si>
  <si>
    <t>On being given out LBW, Bascome delayed leaving the crease and showed his bat to the umpire in dissent at the decision.</t>
  </si>
  <si>
    <t>Bascome admitted the offence and accepted the proposed sanction.</t>
  </si>
  <si>
    <t>CC05695</t>
  </si>
  <si>
    <t>Joshua Rasu</t>
  </si>
  <si>
    <t>Denmark v Vanuatu WCL Div 4</t>
  </si>
  <si>
    <t>Umpires Viswanadan, Kapa, Dar</t>
  </si>
  <si>
    <t>On being given out LBW, Rasu showed his bat to the umpire in dissent at the decision.</t>
  </si>
  <si>
    <t>Rasu admitted the offence and accepted the proposed sanction.</t>
  </si>
  <si>
    <t>CC05696</t>
  </si>
  <si>
    <t>Harrison Carlyon</t>
  </si>
  <si>
    <t>Uganda v Jersey WCL Div 4</t>
  </si>
  <si>
    <t>Umpires Jha, Akram, Prasad</t>
  </si>
  <si>
    <t>On being given out LBW, Carlyon showed his bat to the umpire and threw his bat over the boundary on departure and kicked a few chairs in dissent at the decision.</t>
  </si>
  <si>
    <t>Carlyon admitted the offence and accepted the proposed sanction.</t>
  </si>
  <si>
    <t>CC05697</t>
  </si>
  <si>
    <t>Syed Aziz</t>
  </si>
  <si>
    <t>Malaysia</t>
  </si>
  <si>
    <t>Malaysia v Bermuda WCL Div 4</t>
  </si>
  <si>
    <t>Umpires Subedi, Oyieko</t>
  </si>
  <si>
    <t>When bowling Aziz ran towards the batsman and said 'XX off' in his face.</t>
  </si>
  <si>
    <t>Aziz admitted the offence and accepted the proposed sanction.</t>
  </si>
  <si>
    <t>CC05698</t>
  </si>
  <si>
    <t>Rubel Hossain</t>
  </si>
  <si>
    <t>Afghanistan v Bangladesh 2nd T20I</t>
  </si>
  <si>
    <t>Umpires Shinwari, Safi, Pakteen</t>
  </si>
  <si>
    <t>After an appeal was turned down, Rubel slammed his hand downwards and shaked his head.</t>
  </si>
  <si>
    <t>Rubel admitted the offence and accepted the proposed sanction.</t>
  </si>
  <si>
    <t>CC05699</t>
  </si>
  <si>
    <t>Dinesh Chandimal</t>
  </si>
  <si>
    <t>Windies v Sri Lanka 2nd Test</t>
  </si>
  <si>
    <t>Umpires Dar, Gould, Kettleborough</t>
  </si>
  <si>
    <t>While fielding, Chandimal was seen on TV receiving the ball, putting his hand into his pocket to get something and then put it into his mouth, chew for a few seconds and then spit on his finger and polish the ball. His spit wold have contained the residue of whatever was put into his mouth and was therefore applying an artificial substance to the ball which is against the Law and playing conditions of ICC.</t>
  </si>
  <si>
    <t>Chandimal denied the charge and the matter went to a hearing which was conducted by Javagal Srinath. After due consideration the sanction was upheld, which included a fine of 100% of the match fee in addition to the 2 suspension points.</t>
  </si>
  <si>
    <t>CC05700</t>
  </si>
  <si>
    <t xml:space="preserve">Dinesh was charged with a Level 3 Article 2.3.1 breach of the Code for conduct that is contrary to the spirit of the game. After an allegation of changing the condition of the ball, the Sri Lankan team failed to take the field of play and, later the same day refused to play and left the field of play. </t>
  </si>
  <si>
    <t>2.3.1</t>
  </si>
  <si>
    <t>(L3) 8 Suspension Points</t>
  </si>
  <si>
    <t>Dinesh requested that the appropriate sdanction to be imposed went to a hearing following the proposed sanction of 6 demerit points laid in the charge by the ICC CEO. The matter went to a hearing conducted by Michael Beloff QC. After due consideration, Mr Beloff determined that the sanction should be 8 suspension points.</t>
  </si>
  <si>
    <t>CC05701</t>
  </si>
  <si>
    <t>Asanka Gurusinha</t>
  </si>
  <si>
    <t>Asanka requested that the appropriate sdanction to be imposed went to a hearing following the proposed sanction of 6 demerit points laid in the charge by the ICC CEO. The matter went to a hearing conducted by Michael Beloff QC. After due consideration, Mr Beloff determined that the sanction should be 8 suspension points.</t>
  </si>
  <si>
    <t>CC05702</t>
  </si>
  <si>
    <t>Chandika Hathurusinghe</t>
  </si>
  <si>
    <t>Chandika requested that the appropriate sdanction to be imposed went to a hearing following the proposed sanction of 6 demerit points laid in the charge by the ICC CEO. The matter went to a hearing conducted by Michael Beloff QC. After due consideration, Mr Beloff determined that the sanction should be 8 suspension points.</t>
  </si>
  <si>
    <t>CC05703</t>
  </si>
  <si>
    <t>Alzarri Joseph</t>
  </si>
  <si>
    <t>Windies v Bangladesh 2nd ODI</t>
  </si>
  <si>
    <t>Guyana</t>
  </si>
  <si>
    <t>Umpires Illingworth, Brathwaite, Ravi, Wilson</t>
  </si>
  <si>
    <t>upon dismissing batsman Anamul Haque, Joseph gestured to the batsman to go back to the pavilion.</t>
  </si>
  <si>
    <t>Joseph admitted the offence and accepted the proposed sanction.</t>
  </si>
  <si>
    <t>CC05704</t>
  </si>
  <si>
    <t>Windies v Bangladesh 3rd ODI</t>
  </si>
  <si>
    <t>St Kitts</t>
  </si>
  <si>
    <t>Umpires Illingworth, Duguid, Ravi, Wilson</t>
  </si>
  <si>
    <t xml:space="preserve">After a delivery of his was hit for a boundary, Rubel should 'XX' very loudly which was picked up by the stump mics. </t>
  </si>
  <si>
    <t>CC05705</t>
  </si>
  <si>
    <t>Ishant Sharma</t>
  </si>
  <si>
    <t>Eng v Ind 1st Test</t>
  </si>
  <si>
    <t>Edgbaston</t>
  </si>
  <si>
    <t>Umpires Gaffaney, Dar, Erasmus, Robinson</t>
  </si>
  <si>
    <t>After dismissing Dawid Malan, Ishant celebrated in close proximity to him which may have caused an aggressive reaction from the batsman.</t>
  </si>
  <si>
    <t>Ishant admitted the offence and accepted the proposed sanction.</t>
  </si>
  <si>
    <t>CC05706</t>
  </si>
  <si>
    <t>Abu Hider Rony</t>
  </si>
  <si>
    <t>Windies v Bangladesh 2nd T20I</t>
  </si>
  <si>
    <t>Ft Lauderhill</t>
  </si>
  <si>
    <t>Umpires Reifer, Wilson, Brathwaite, Duguid.</t>
  </si>
  <si>
    <t>Rony ignored umpires warnngs and continued to use the word 'XX' which was picked up on the microphone.</t>
  </si>
  <si>
    <t>Rony admitted the offence and accepted the proposed sanction.</t>
  </si>
  <si>
    <t>CC05707</t>
  </si>
  <si>
    <t>Windies v Bangladesh 3rd T20I</t>
  </si>
  <si>
    <t xml:space="preserve">After a delivery of his was hit for a boundary, Ashley should 'XX' very loudly which was picked up by the stump mics. </t>
  </si>
  <si>
    <t>Ashley admitted the offence and accepted the proposed sanction.</t>
  </si>
  <si>
    <t>CC05708</t>
  </si>
  <si>
    <t>Stuart Broad</t>
  </si>
  <si>
    <t>England v India 3rd Test</t>
  </si>
  <si>
    <t>Trent Bridge</t>
  </si>
  <si>
    <t>Umpires Gaffaney, Erasmus, Dar</t>
  </si>
  <si>
    <t>After dismissing Rishabh Pant, Broad walked towards the batsman and spoke in an aggressive manner, possibly causing an aggressive reaction from the batsman</t>
  </si>
  <si>
    <t>Broad admitted the offence and accepted the proposed sanction</t>
  </si>
  <si>
    <t>CC05709</t>
  </si>
  <si>
    <t>Nathan Collins</t>
  </si>
  <si>
    <t>Finland</t>
  </si>
  <si>
    <t>Finland v Isle of Man</t>
  </si>
  <si>
    <t>Holland</t>
  </si>
  <si>
    <t>Umpires Jenson, Kearns, Ahmed</t>
  </si>
  <si>
    <t>Kevin Gallagher</t>
  </si>
  <si>
    <t>After beng dismissed, Collins remained at the crease for a period of time, raising his bat and hand and shaking his head at the decision.</t>
  </si>
  <si>
    <t>Collins admitted the offence and accepted the proposed sanction</t>
  </si>
  <si>
    <t>CC05710</t>
  </si>
  <si>
    <t>Peter Gallagher</t>
  </si>
  <si>
    <t>Finland v Belgium</t>
  </si>
  <si>
    <t>Umpires Ahmed, Shanmugam, Selnachandran</t>
  </si>
  <si>
    <t>After being dismissed, Gallagher directed foul and abusive language such as 'XX off' to an opposing fielder.</t>
  </si>
  <si>
    <t>Gallagher admitted the offence and accepted the proposed sanction</t>
  </si>
  <si>
    <t>CC05711</t>
  </si>
  <si>
    <t>Shoaib Qureshi</t>
  </si>
  <si>
    <t>After beng dismissed, Shoaib kicked the ground and shook his head.</t>
  </si>
  <si>
    <t>Shoaib admitted the offence and accepted the proposed sanction</t>
  </si>
  <si>
    <t>CC05712</t>
  </si>
  <si>
    <t>Mamoon Latif</t>
  </si>
  <si>
    <t>Belgium</t>
  </si>
  <si>
    <t>After being dismissed, Latif hit the ground with his bat and then threw his bat and gloves onto the ground as he left the playing area in view of spectators.</t>
  </si>
  <si>
    <t>Latif admitted the offence and accepted the proposed sanction</t>
  </si>
  <si>
    <t>CC05713</t>
  </si>
  <si>
    <t>Sampal Kami</t>
  </si>
  <si>
    <t>Nepal v Malaysia</t>
  </si>
  <si>
    <t>Umpires Sarika, Lyndon</t>
  </si>
  <si>
    <t>Gave the batsman a send off after dismissing him.</t>
  </si>
  <si>
    <t>Kami admitted the offence and accepted the proposed sanction</t>
  </si>
  <si>
    <t>CC05714</t>
  </si>
  <si>
    <t>Bilal Khan</t>
  </si>
  <si>
    <t>Oman v Malaysia</t>
  </si>
  <si>
    <t>Umpires Raza, Pradhan, Prasad</t>
  </si>
  <si>
    <t>Neeyamur Rashid</t>
  </si>
  <si>
    <t>Used offensive language towards the opponenets wicket-keeper after hitting the winning run.</t>
  </si>
  <si>
    <t>Bilal admitted the offence and accepted the proposed sanction</t>
  </si>
  <si>
    <t>CC05715</t>
  </si>
  <si>
    <t>Jean Luc Lambourdiere</t>
  </si>
  <si>
    <t>France</t>
  </si>
  <si>
    <t>France v Denmark</t>
  </si>
  <si>
    <t>Umpires Ashraf, van den Dries, Redfern</t>
  </si>
  <si>
    <t>After being given out Jean Luc delayed leaving the crease, looking at his pads and back at the umpires in dissent at the decision.</t>
  </si>
  <si>
    <t>Jean Luc admitted the offence and accepted the proposed sanction</t>
  </si>
  <si>
    <t>CC05716</t>
  </si>
  <si>
    <t>Taranjit Bharaj</t>
  </si>
  <si>
    <t>Denmark v Portugal</t>
  </si>
  <si>
    <t>After not taking an obvious second run, Taranjit shouted XX which was heard off the field of play it was so loud.</t>
  </si>
  <si>
    <t>Taranjit admitted the offence and accepted the proposed sanction</t>
  </si>
  <si>
    <t>CC05717</t>
  </si>
  <si>
    <t>Rana Zohab Sarwar</t>
  </si>
  <si>
    <t>Portugal</t>
  </si>
  <si>
    <t>After being given out by Umpire Sue Redfern Rana delayed leaving the crease, looking at his pads and back to the umpire three times in dissent at the decision.</t>
  </si>
  <si>
    <t>Rana admitted the offence and accepted the proposed sanction</t>
  </si>
  <si>
    <t>CC05718</t>
  </si>
  <si>
    <t>James Anderson</t>
  </si>
  <si>
    <t>England v India 5th Test</t>
  </si>
  <si>
    <t>the Oval</t>
  </si>
  <si>
    <t>Umpires Dharmasena, Wilson, Oxenford, Robinson</t>
  </si>
  <si>
    <t>Following a DRS review that did not go in England's favour, Anderson snacthed his cap and sweater from umpire Dharmasena and spoke to him in an aggressive manner showing dissent at the decision.</t>
  </si>
  <si>
    <t>Anderson admitted the offence and accepted the proposed sanction</t>
  </si>
  <si>
    <t>CC05719</t>
  </si>
  <si>
    <t>Rashid Khan</t>
  </si>
  <si>
    <t>Pakistan v Afghanistan Asia Cup</t>
  </si>
  <si>
    <t>Umpires George,Chaudhary, Tucker, Rahman</t>
  </si>
  <si>
    <t>Rashid Khan gave the outgoing batsman a sendoff which could have provoked an aggressive reaction upon his dismissal.</t>
  </si>
  <si>
    <t>CC05720</t>
  </si>
  <si>
    <t>Whilst batting and running to the bowlers end Asghar made no attempt to avoid contact with the bowler.</t>
  </si>
  <si>
    <t>Asghar admitted the offence and accepted the proposed sanction</t>
  </si>
  <si>
    <t>CC05721</t>
  </si>
  <si>
    <t>Hasan Ali</t>
  </si>
  <si>
    <t>Hasan threatened to throw the ball at the batsman on two occasions even though the batsman had never left the crease. He also walked aggresively towards the batsman.</t>
  </si>
  <si>
    <t>Hasan admitted the offence and accepted the proposed sanction</t>
  </si>
  <si>
    <t>CC05722</t>
  </si>
  <si>
    <t>Rizwan Mahmood</t>
  </si>
  <si>
    <t>Denmark v France</t>
  </si>
  <si>
    <t>After receiving a delivery, Rizwan shouted to the umpire 'why was that not a wide?'. The umpires deemed this to be dissent at a decision.</t>
  </si>
  <si>
    <t>CC05723</t>
  </si>
  <si>
    <t>Andile Phelukwayo</t>
  </si>
  <si>
    <t>SA v Zim ODI</t>
  </si>
  <si>
    <t>Bloemfontain</t>
  </si>
  <si>
    <t>Umpires Gaffaney, Holdstock, George, Paleker</t>
  </si>
  <si>
    <t>on being dismissed, Andile raised both of his arms above his shoulders in dissent at the umpires decision.</t>
  </si>
  <si>
    <t>Andile admitted the offence and accepted the proposed sanction</t>
  </si>
  <si>
    <t>CC05724</t>
  </si>
  <si>
    <t>Ind v WI 2nd Test</t>
  </si>
  <si>
    <t>Hyderabad</t>
  </si>
  <si>
    <t>Umpires Gould, Oxenford, Llong, Menon</t>
  </si>
  <si>
    <t xml:space="preserve">Stuart Law repeatedly said 'XXing cheats' as he walked past the 4th umpire. He then looked at and directed a comment to the 4th umpire that 'Rahane is a cheat'. </t>
  </si>
  <si>
    <t>CC05725</t>
  </si>
  <si>
    <t>Khaleel Ahmed</t>
  </si>
  <si>
    <t>Ind v WI ODI</t>
  </si>
  <si>
    <t>Mumbai</t>
  </si>
  <si>
    <t>Umpires Gould, Chaudhary, Wilson, Shamshuddin</t>
  </si>
  <si>
    <t>On the dismissal of Marlon Samuels, the bowler Khaleel advanced towards him aggressively which could have provoked an aggressive reaction from the batsman.</t>
  </si>
  <si>
    <t>Khaleel admitted the offence and accepted the proposed sanction</t>
  </si>
  <si>
    <t>CC05726</t>
  </si>
  <si>
    <t>SL v Eng 1st Test</t>
  </si>
  <si>
    <t>Umpires Gaffaney, Erasmus, Ravi</t>
  </si>
  <si>
    <t>Anderson was cautioned by the umpires for running on the protected area of the pitch on his follow through after bowling. He reacted with excessive and obvious disappointment at the decision ad then threw the ball onto the match pitch.</t>
  </si>
  <si>
    <t>CC05727</t>
  </si>
  <si>
    <t>Monank Patel</t>
  </si>
  <si>
    <t>USA v Kenya WCL Div 3</t>
  </si>
  <si>
    <t>Umpires Honnibal, Asher, Jha</t>
  </si>
  <si>
    <t>Narayanan Kutty</t>
  </si>
  <si>
    <t>Monank gave a batsman a send off by pointing his finger to the pavilion after dismissing hi.</t>
  </si>
  <si>
    <t>Monank admitted the offence and accepted the proposed sanction</t>
  </si>
  <si>
    <t>CC05728</t>
  </si>
  <si>
    <t>Joe Root</t>
  </si>
  <si>
    <t>SL v Eng 2nd Test</t>
  </si>
  <si>
    <t>Pallekelle</t>
  </si>
  <si>
    <t>Umpire Ravi, Erasmus, Gaffaney, Martinez</t>
  </si>
  <si>
    <t>Root shook his head and kicked the turf when umpire Erasmus gave a not out decision to an appeal for caught at the wicket.</t>
  </si>
  <si>
    <t>1.2.8</t>
  </si>
  <si>
    <t>Root denied the charge and the matter went to a hearing which was conducted by Andy Pycroft. After due consideration the sanction of a reprimand and 1 demerit point was upheld.</t>
  </si>
  <si>
    <t>CC05729</t>
  </si>
  <si>
    <t>Timil Patel</t>
  </si>
  <si>
    <t>Den v USA WCL Div 3</t>
  </si>
  <si>
    <t>On-Field</t>
  </si>
  <si>
    <t>An inappropriate word was said by Patel to the dismissed batsman which could have provoked an aggressive reaction.</t>
  </si>
  <si>
    <t>Patel admitted the offence and accepted the proposed sanction</t>
  </si>
  <si>
    <t>CC05730</t>
  </si>
  <si>
    <t>Dinesh Nakarani</t>
  </si>
  <si>
    <t>Ug v Oman WCL Div 3</t>
  </si>
  <si>
    <t>Patel gave a batsman a send off by pointing his finger to the pavilion after dismissing hi.</t>
  </si>
  <si>
    <t>Dinesh admitted the offence and accepted the proposed sanction</t>
  </si>
  <si>
    <t>CC05731</t>
  </si>
  <si>
    <t>Ban v WI 1st Test</t>
  </si>
  <si>
    <t>Chittagong</t>
  </si>
  <si>
    <t>Umpires Illingworth, Dar,Palliyaguruge, Rehman</t>
  </si>
  <si>
    <t>After bowling a delivery, Shannon made inappropriate and deliberate physical contact with the batsman Imrul Keyes which was avoidable.</t>
  </si>
  <si>
    <t>CC05732</t>
  </si>
  <si>
    <t>Jan Nisar Khan</t>
  </si>
  <si>
    <t>USA v Singapore WCL Div 3</t>
  </si>
  <si>
    <t>Umpires Kumar, Asher, Ali</t>
  </si>
  <si>
    <t>After being given out caught behind, Jan said 'what the XX man' to the umpire in dissent at the decision.</t>
  </si>
  <si>
    <t>Jan denied the charge and did not accept the proposed sanction of 1 suspension point. The matter went to a hearing which was conducted by tournament referee Narayanan Kutty. After due consideration the player was found guilty and a sanction of 2 suspension points and 4 demerit points was given.</t>
  </si>
  <si>
    <t>CC05733</t>
  </si>
  <si>
    <t>Lahiru Kumara</t>
  </si>
  <si>
    <t>NZ v SL 1st Test Match</t>
  </si>
  <si>
    <t>Wellington, New Zealand</t>
  </si>
  <si>
    <t>Umpires R Tucker, M Gough, R Illingworth, Chris Brown</t>
  </si>
  <si>
    <t>After being edged for 4 in the 96th over, Lahiru Kumara let cry a very audible 'XX', which both on-field umpires heard and it came thru the stumps mic very clearly</t>
  </si>
  <si>
    <t>Lahiru Kumara admitted the offence and accepted the proposed sanction</t>
  </si>
  <si>
    <t>CC05734</t>
  </si>
  <si>
    <t>BAN v WI 1st T20I</t>
  </si>
  <si>
    <t>Sylhet, Bangladesh</t>
  </si>
  <si>
    <t>Umpires Saikat, Tanvir Ahmed, Masudur Rahman, Gazi Sohel</t>
  </si>
  <si>
    <t>In over # 13.6 f the Bangladesh innings, Bangladesh Captain - Shakib Al Hassan clearly showed dissent by yelling at Saikat (Umpire) and gesturing for the ball to be called wide. Then under the same clause (h), arguing or entering into a prolonged discussion with the Umpire about his/her decision.</t>
  </si>
  <si>
    <t>Shakib Al Hassan admitted the offence and accepted the proposed sanction</t>
  </si>
  <si>
    <t>CC05735</t>
  </si>
  <si>
    <t>Mickey Arthur</t>
  </si>
  <si>
    <t>SA v Pak 1st Test</t>
  </si>
  <si>
    <t>Umpire Wilson</t>
  </si>
  <si>
    <t>Pakistan coach Mickey Arthur entered the third umpires room to question a decision made by TV umpire Joel Wilson. He then slammed the door as he left the room.</t>
  </si>
  <si>
    <t>Mickey admitted the offence and accepted the proposed sanction</t>
  </si>
  <si>
    <t>CC05736</t>
  </si>
  <si>
    <t>WI v Eng 3rd Test</t>
  </si>
  <si>
    <t>Umpires Tucker, Dharmasena, Gaffaney and Brathwaite.</t>
  </si>
  <si>
    <t>Shannon made personal abusive comments to England Captain Joe Root.</t>
  </si>
  <si>
    <t>CC05737</t>
  </si>
  <si>
    <t>Mahmudullah</t>
  </si>
  <si>
    <t>Umpires Erasmus, Haig, Ravi, Knights</t>
  </si>
  <si>
    <t>When leaving the ground after being given out, Mahmudullah smashed his bat into the picket fence by the boundary.</t>
  </si>
  <si>
    <t>Fine of 10% of Match Fee</t>
  </si>
  <si>
    <t>Mahmudullah admitted the offence and accepted the proposed sanction</t>
  </si>
  <si>
    <t>CC05738</t>
  </si>
  <si>
    <t>Trent Boult</t>
  </si>
  <si>
    <t>New Zealand</t>
  </si>
  <si>
    <t>The stump microphone picked up two audible obsene words on two separate occasions, 'XXing hell' and 'XX' when Trent was bowling.</t>
  </si>
  <si>
    <t>Trent admitted the offence and accepted the proposed sanction</t>
  </si>
  <si>
    <t>CC05739</t>
  </si>
  <si>
    <t>NZ v Ban 3rd ODI</t>
  </si>
  <si>
    <t>Dunedin</t>
  </si>
  <si>
    <t>Umpires Erasmus, Ravi, Knights, Brown</t>
  </si>
  <si>
    <t>Mashrafe used an audible obscenity which was heard by the umpires and on the broadcast.</t>
  </si>
  <si>
    <t>CC05740</t>
  </si>
  <si>
    <t>Sufyan Mahmood Mohammed</t>
  </si>
  <si>
    <t>Oman v Scot ODI</t>
  </si>
  <si>
    <t>Umpires Raza, Asher, Babu</t>
  </si>
  <si>
    <t xml:space="preserve">Sufyan pointed the dismissed batsman to the pavilion and siad 'get out' </t>
  </si>
  <si>
    <t>Sufyan admitted the offence and accepted the proposed sanction</t>
  </si>
  <si>
    <t>CC05741</t>
  </si>
  <si>
    <t>Edmond Ernest</t>
  </si>
  <si>
    <t>Sierra Leone</t>
  </si>
  <si>
    <t>Kenya U19 v Sierra Leone U19 U19 WCQ</t>
  </si>
  <si>
    <t>Umpires Thorburn, Heynes, Oyielo</t>
  </si>
  <si>
    <t>During the 3rd over the batsman Ernest shouldered the bowler while taking a run.</t>
  </si>
  <si>
    <t>Edmond admitted the offence and accepted the proposed sanction</t>
  </si>
  <si>
    <t>CC05742</t>
  </si>
  <si>
    <t>Jamal Vira</t>
  </si>
  <si>
    <t>Vanuatu v PNG EAP Regional T20Q Final</t>
  </si>
  <si>
    <t>Brisbane</t>
  </si>
  <si>
    <t>Umpires Viswan, Dar, Fry, Kepe</t>
  </si>
  <si>
    <t xml:space="preserve">After being given out caught, Jamal touched his shoulder and as he departed he said to the square leg umpire that the ball hit his shoulder whilst touching his shoulder as he said it. </t>
  </si>
  <si>
    <t>Jamal admitted the offence and accepted the proposed sanction</t>
  </si>
  <si>
    <t>CC05743</t>
  </si>
  <si>
    <t>Muzahir Raza</t>
  </si>
  <si>
    <t>Oman v Nepal U19 CWCQ</t>
  </si>
  <si>
    <t>Umpires Khan, Viswamadan, Martinez</t>
  </si>
  <si>
    <t>Muhammad Javed</t>
  </si>
  <si>
    <t>When he dismissed the batsman he rushed towards him aggressively pointing his finger at him.</t>
  </si>
  <si>
    <t>Raza admitted the offence and accepted the proposed sanction</t>
  </si>
  <si>
    <t>CC05744</t>
  </si>
  <si>
    <t>showed dissent at the umpires decision by holding his ground and looking at the edge of his bat when given out.</t>
  </si>
  <si>
    <t xml:space="preserve">Raza admitted the offence and accepted the proposed sanction </t>
  </si>
  <si>
    <t>CC05745</t>
  </si>
  <si>
    <t>Aqib Ilyas</t>
  </si>
  <si>
    <t>Oman v USA WCL Div 2</t>
  </si>
  <si>
    <t>Umpires Dowdalls, Dar, Rusere</t>
  </si>
  <si>
    <t>Gerrie Pienaar</t>
  </si>
  <si>
    <t xml:space="preserve">After being given out Aqib stood hs ground and said twice to the umpire that it was a bump ball. </t>
  </si>
  <si>
    <t xml:space="preserve">Aqib admitted the offence and accepted the proposed sanction </t>
  </si>
  <si>
    <t>CC05746</t>
  </si>
  <si>
    <t>Jamie Atkinson</t>
  </si>
  <si>
    <t>After being given out Jamie shouted 'XX off' which was directed towards the umpire.</t>
  </si>
  <si>
    <t xml:space="preserve">Jamie admitted the offence and accepted the proposed sanction </t>
  </si>
  <si>
    <t>CC05747</t>
  </si>
  <si>
    <t>Jonny Bairstow</t>
  </si>
  <si>
    <t>Eng v Pak ODI</t>
  </si>
  <si>
    <t>Bristol</t>
  </si>
  <si>
    <t>Umpires Gough, Reiffel, Gaffaney, Wharf</t>
  </si>
  <si>
    <t>After being dismissed, Jonny turned towards the wicket and swung his bat hitting the stumps i.e. abuse of cricket equipment.</t>
  </si>
  <si>
    <t xml:space="preserve">Jonny admitted the offence and accepted the proposed sanction </t>
  </si>
  <si>
    <t>CC05748</t>
  </si>
  <si>
    <t>Andrew Balbirnie</t>
  </si>
  <si>
    <t>Ireland</t>
  </si>
  <si>
    <t>Ire v Ban ODI</t>
  </si>
  <si>
    <t>Dublin</t>
  </si>
  <si>
    <t>Umpires Kettleborough, Black, Neill, Hawthorne</t>
  </si>
  <si>
    <t>After being dismissed, Andrew spent an excessive amount of time at the wicket then displayed a degree of dissent at the decision as he left the field.</t>
  </si>
  <si>
    <t xml:space="preserve">Andrew admitted the offence and accepted the proposed sanction </t>
  </si>
  <si>
    <t>CC05749</t>
  </si>
  <si>
    <t>Christi Viljoen</t>
  </si>
  <si>
    <t>Nam v Uganda</t>
  </si>
  <si>
    <t>Kampala</t>
  </si>
  <si>
    <t>Umpires Odhiambo, Rusere, Olanbiwonnu</t>
  </si>
  <si>
    <t>After being 'sent off' on dismissal, Christi reacted by pointing his bat at the fielder that ran him out, Riazat Shah.</t>
  </si>
  <si>
    <t xml:space="preserve">Christi admitted the offence and accepted the proposed sanction </t>
  </si>
  <si>
    <t>CC05750</t>
  </si>
  <si>
    <t>Riazat Ali Shah</t>
  </si>
  <si>
    <t>After running out Viljoen, Shah said 'now you can go and talk from outside'.</t>
  </si>
  <si>
    <t xml:space="preserve">Shah admitted the offence and accepted the proposed sanction </t>
  </si>
  <si>
    <t>CC05751</t>
  </si>
  <si>
    <t>Jofra Archer</t>
  </si>
  <si>
    <t>Eng v Pak CWC ODI</t>
  </si>
  <si>
    <t>Umpires Erasmus, Ravi, Palliyaguruge, Gaffaney</t>
  </si>
  <si>
    <t>Archer showed dissent at the umpire's decision for a delivery being called a wide.</t>
  </si>
  <si>
    <t xml:space="preserve">Archer admitted the offence and accepted the proposed sanction </t>
  </si>
  <si>
    <t>CC05752</t>
  </si>
  <si>
    <t>Jason Roy</t>
  </si>
  <si>
    <t>Roy used an audible obscenity while fielding which was clearly heard by the umpires.</t>
  </si>
  <si>
    <t xml:space="preserve">Roy admitted the offence and accepted the proposed sanction </t>
  </si>
  <si>
    <t>CC05753</t>
  </si>
  <si>
    <t>Adam Zampa</t>
  </si>
  <si>
    <t>Aus v WI CWC ODI</t>
  </si>
  <si>
    <t>Zampa used an audible obscenity while bowling which was picked up by the stump microphones.</t>
  </si>
  <si>
    <t xml:space="preserve">Zampa admitted the offence and accepted the proposed sanction </t>
  </si>
  <si>
    <t>CC05754</t>
  </si>
  <si>
    <t>Carlos Brathwaite</t>
  </si>
  <si>
    <t>Eng v WI CWC ODI</t>
  </si>
  <si>
    <t>Southampton</t>
  </si>
  <si>
    <t>Umpires Dharmasena, Ravi, Tucker, Wilson</t>
  </si>
  <si>
    <t xml:space="preserve">On being given out Carlos showed dissent towards the umpires decision by looking at and shrugging his arm. </t>
  </si>
  <si>
    <t xml:space="preserve">Carlos admitted the offence and accepted the proposed sanction </t>
  </si>
  <si>
    <t>CC05755</t>
  </si>
  <si>
    <t>Afg v Ind CWC ODI</t>
  </si>
  <si>
    <t>Umpires Dar, Illingworth, Kettleborough, Gough</t>
  </si>
  <si>
    <t>Virat advanced towards umpire Aleen Dar in an aggressive manner for an LBW appeal.</t>
  </si>
  <si>
    <t xml:space="preserve">Virat admitted the offence and accepted the proposed sanction </t>
  </si>
  <si>
    <t>CC05756</t>
  </si>
  <si>
    <t>WI v Ind CWC ODI</t>
  </si>
  <si>
    <t>Manchester</t>
  </si>
  <si>
    <t>After a wide was called, the bowler Carlos Brathwaite gestured at the umpire by word and action and showed dissent at the decision.</t>
  </si>
  <si>
    <t>CC05757</t>
  </si>
  <si>
    <t>Eng v Aus CWC ODI</t>
  </si>
  <si>
    <t>Umpires Erasmus, Dharmasena, Gaffaney, Dar</t>
  </si>
  <si>
    <t>On being given out, Roy shook his head and delayed leaving the field of play. He was then heard saying 'XXing embarrasing' over the stump mic.</t>
  </si>
  <si>
    <t>CC05758</t>
  </si>
  <si>
    <t>Meet Bhavsar</t>
  </si>
  <si>
    <t>Kuwait</t>
  </si>
  <si>
    <t>Kuwait v Nepal T20I</t>
  </si>
  <si>
    <t>Umpires Dar, Viswana, Pradhan</t>
  </si>
  <si>
    <t>He rubbed his shoulder when he was given out caught by the umpire.</t>
  </si>
  <si>
    <t xml:space="preserve">Meet admitted the offence and accepted the proposed sanction </t>
  </si>
  <si>
    <t>CC05759</t>
  </si>
  <si>
    <t>Mushfiqur Rahim</t>
  </si>
  <si>
    <t>SL v Ban 2nd ODI</t>
  </si>
  <si>
    <t>Umpires Erasmus, Hannibal, Menon</t>
  </si>
  <si>
    <t>Rahim showed dissent at the umpires decision by gesturing with his hands and subsequently asking for a player review for a full pitched waist high delivery.</t>
  </si>
  <si>
    <t xml:space="preserve">Rahim admitted the offence and accepted the proposed sanction </t>
  </si>
  <si>
    <t>CC05760</t>
  </si>
  <si>
    <t>Phillipe Boissevian</t>
  </si>
  <si>
    <t>Netherlands</t>
  </si>
  <si>
    <t>Neth U19 v Ire U19</t>
  </si>
  <si>
    <t>Umpires Dowdalls, Hasan, Kearns</t>
  </si>
  <si>
    <t>On dismissal, Boissevain showed his glove and bat at the umpire, delayed his departure from the crease, and said to the umpire 'you cannot give not out off my bowling and give me out when batting'.</t>
  </si>
  <si>
    <t>1 Suspension Point</t>
  </si>
  <si>
    <t xml:space="preserve">Boissevian admitted the offence and accepted the proposed sanction </t>
  </si>
  <si>
    <t>CC05761</t>
  </si>
  <si>
    <t>Kieron Pollard</t>
  </si>
  <si>
    <t>WI v Ind  1st T20I</t>
  </si>
  <si>
    <t>Umpires Brathwaite, Dugail, Reiffer, Gustard</t>
  </si>
  <si>
    <t>Kieran continued to request his own substitute to replace hm on the field of play, ignoring several requests from the umpires to follow procedure and to request a replacment with them.</t>
  </si>
  <si>
    <t>Kieron denied the charge and did not accept the proposed sanction of a 15% fine. The matter went to a hearing which was conducted by referee Jeff Crowe. After due consideration the player was found guilty and a sanction of 20% and 1 demerit point was given.</t>
  </si>
  <si>
    <t>CC05762</t>
  </si>
  <si>
    <t>Nandeep Saini</t>
  </si>
  <si>
    <t>After dismissing the batsman, Nandeep pointed him towards the pavilion and proceeded to look at the batsman, then repeated the gesture of pointing to the pavilion.</t>
  </si>
  <si>
    <t xml:space="preserve">Saini admitted the offence and accepted the proposed sanction </t>
  </si>
  <si>
    <t>CC05763</t>
  </si>
  <si>
    <t>Fin v Spn T20I</t>
  </si>
  <si>
    <t>Umpires Kuchimanchi, Ravindra</t>
  </si>
  <si>
    <t>Tuomas Tiihonen</t>
  </si>
  <si>
    <t>When facing a delivery not deemed to be a no ball by the umpire, Mr Collins protested the decision and also shook his head at the striker's end umpire.</t>
  </si>
  <si>
    <t xml:space="preserve">Nathan admitted the offence and accepted the proposed sanction </t>
  </si>
  <si>
    <t>CC05764</t>
  </si>
  <si>
    <t>Paul Hennessy</t>
  </si>
  <si>
    <t>Spain</t>
  </si>
  <si>
    <t>After beng given out, Paul remained at the crease for more than 14 seconds in protest at the decision.</t>
  </si>
  <si>
    <t xml:space="preserve">Paul admitted the offence and accepted the proposed sanction </t>
  </si>
  <si>
    <t>CC05765</t>
  </si>
  <si>
    <t>Steven Knox</t>
  </si>
  <si>
    <t>Sco v Ban WT20WCQ</t>
  </si>
  <si>
    <t>Dundee</t>
  </si>
  <si>
    <t>Umpires Sheridan, Williams, Redfern</t>
  </si>
  <si>
    <t>After the match when the umpires were shaking hands with the teams and support staff, Mr Knox said '15 minutes too long, 15 minutes too long, it had a massive impact on the game'.</t>
  </si>
  <si>
    <t xml:space="preserve">Knox admitted the offence and accepted the proposed sanction </t>
  </si>
  <si>
    <t>CC05766</t>
  </si>
  <si>
    <t>Can v USA T20</t>
  </si>
  <si>
    <t>Umpires Williams, Carrington, Grewal</t>
  </si>
  <si>
    <t>Reon King</t>
  </si>
  <si>
    <t>After being given out stumped, Cheema said 'that decision should be reviewed by the TV umpire', then he made the TV box referral signal.</t>
  </si>
  <si>
    <t xml:space="preserve">Cheema admitted the offence and accepted the proposed sanction </t>
  </si>
  <si>
    <t>CC05767</t>
  </si>
  <si>
    <t>Nitish Kumar</t>
  </si>
  <si>
    <t>Kumar was given out LBW and before leaving the crease he said to the umpire 'I hit the ball' and pointed to his bat.</t>
  </si>
  <si>
    <t>CC05768</t>
  </si>
  <si>
    <t>Ind v SA T20I</t>
  </si>
  <si>
    <t>Bengaluru</t>
  </si>
  <si>
    <t>Umpires Nandan, Menoni, Chaudhary, Shamshudin</t>
  </si>
  <si>
    <t>While taking a run, Virat made avoidable shoulder contact with the bowler Beuran Hendricks.</t>
  </si>
  <si>
    <t>CC05769</t>
  </si>
  <si>
    <t>Apolinaire Stephen</t>
  </si>
  <si>
    <t>Vmal v Van T20I</t>
  </si>
  <si>
    <t>Umpires Viswanadan, Mensor</t>
  </si>
  <si>
    <t>Raman Batumalai</t>
  </si>
  <si>
    <t>There was deliberate shoulder contact by Stephen with outgoing batsman Syed Aziz</t>
  </si>
  <si>
    <t xml:space="preserve">Stephen admitted the offence and accepted the proposed sanction </t>
  </si>
  <si>
    <t>CC05770</t>
  </si>
  <si>
    <t>Oman v Ire T20I</t>
  </si>
  <si>
    <t>Umpires Harikrishna, Asher, Bagu</t>
  </si>
  <si>
    <t>Wendell Labrooy</t>
  </si>
  <si>
    <t>Aqib showed dissent at the umpires decision when he was given out. He delayed leaving the crease and questioned the umpire.</t>
  </si>
  <si>
    <t>CC05771</t>
  </si>
  <si>
    <t>Hamza Tariq</t>
  </si>
  <si>
    <t>Can  v Jer T20I</t>
  </si>
  <si>
    <t>Umpires Hannibal, Riaz, Nogajski</t>
  </si>
  <si>
    <t>Tariq the WK used offensive language to the outgoing batsman Greenwoods as he walked past him after his dismissal.</t>
  </si>
  <si>
    <t xml:space="preserve">Tariq admitted the offence and accepted the proposed sanction </t>
  </si>
  <si>
    <t>CC05772</t>
  </si>
  <si>
    <t>Duente Darrell</t>
  </si>
  <si>
    <t>Ber v Nam T20I</t>
  </si>
  <si>
    <t>Umpires Paleker, Raza Nogajski</t>
  </si>
  <si>
    <t xml:space="preserve">During the innings of Bermuda Mr. Deunte Darrell was given out LBW to Bernard Scholtz.  On his way to the dressing room he threw one of his batting gloves at the opposing team players. He then proceeded to hit his bat against the advertising boards, followed by his other glove which he threw at his own team players. </t>
  </si>
  <si>
    <t xml:space="preserve">Darrell admitted the offence and accepted the proposed sanction </t>
  </si>
  <si>
    <t>CC05773</t>
  </si>
  <si>
    <t>NZ v Eng T20I</t>
  </si>
  <si>
    <t>Auckland</t>
  </si>
  <si>
    <t>Umpires Brown, Knights, Gaffney, Haig</t>
  </si>
  <si>
    <t xml:space="preserve">On dismissal Jonny was clearly heard on TV shouting an offensive word which was an audible obscenity. </t>
  </si>
  <si>
    <t>CC05774</t>
  </si>
  <si>
    <t>Nicholas Pooran</t>
  </si>
  <si>
    <t>WI v Afg 3rd ODI</t>
  </si>
  <si>
    <t>Lucknow</t>
  </si>
  <si>
    <t>Umpires Shinwari, Durrani, Pakteen, Safi</t>
  </si>
  <si>
    <t>Pooran was clearly seen on TV footage scratching the surface of the ball with his thumbnail.</t>
  </si>
  <si>
    <t>4 Suspension Points</t>
  </si>
  <si>
    <t xml:space="preserve">Nicholas admitted the offence and accepted the proposed sanction </t>
  </si>
  <si>
    <t>CC05775</t>
  </si>
  <si>
    <t>Ber v Ken CWCL2</t>
  </si>
  <si>
    <t>Umpires Dar, Banu, Ananthakumar</t>
  </si>
  <si>
    <t>After being given out Deunte used an audible obscenity and repeated it again as he left the field.</t>
  </si>
  <si>
    <t xml:space="preserve">Deunte admitted the offence and accepted the proposed sanction </t>
  </si>
  <si>
    <t>CC05776</t>
  </si>
  <si>
    <t>Julius Sumerauer</t>
  </si>
  <si>
    <t>Jer v Ber CWCL2</t>
  </si>
  <si>
    <t>Umpires Dar, Haririshna, Vinod</t>
  </si>
  <si>
    <t>After disnmissing a Bermuda batsman, there was excessive celebration by the bowler which provoked an aggressive reaction by the batsman.</t>
  </si>
  <si>
    <t xml:space="preserve">Julius admitted the offence and accepted the proposed sanction </t>
  </si>
  <si>
    <t>CC05777</t>
  </si>
  <si>
    <t>SA v Eng 2nd Test</t>
  </si>
  <si>
    <t>Umpires Dharmasena, Reiffel, Gaffney, Paleker</t>
  </si>
  <si>
    <t>While wicket-keeping, Buttler used excessive foul language towards the batsman on strike Philander which was picked up on the stump microphone.</t>
  </si>
  <si>
    <t xml:space="preserve">Jos admitted the offence and accepted the proposed sanction </t>
  </si>
  <si>
    <t>CC05778</t>
  </si>
  <si>
    <t>SA v Eng 3rd Test</t>
  </si>
  <si>
    <t>Umpires Tucker, Oxenford,Wilson, Paleker</t>
  </si>
  <si>
    <t>After dismissing Joe Root and during his celebration, Kagiso came within close range of the dismissed batsman which had the potential to to provoke an aggressive reaction from the dismissed batsman.</t>
  </si>
  <si>
    <t xml:space="preserve">Kagiso admitted the offence and accepted the proposed sanction </t>
  </si>
  <si>
    <t>CC05779</t>
  </si>
  <si>
    <t>SA v Eng 4th Test</t>
  </si>
  <si>
    <t>Johannesburg</t>
  </si>
  <si>
    <t>On being dismissed and as he left the field, Stokes directed obscene and offensive language towards spectators.</t>
  </si>
  <si>
    <t xml:space="preserve">Stokes admitted the offence and accepted the proposed sanction </t>
  </si>
  <si>
    <t>CC05780</t>
  </si>
  <si>
    <t>Vernon Philander</t>
  </si>
  <si>
    <t>After dismissing Jos Buttler, Vernon yelled abusive language at him which had the potential to to provoke an aggressive reaction from the dismissed batsman.</t>
  </si>
  <si>
    <t xml:space="preserve">Vernon admitted the offence and accepted the proposed sanction </t>
  </si>
  <si>
    <t>CC05781</t>
  </si>
  <si>
    <t>Ashley Thurgate</t>
  </si>
  <si>
    <t>Japan</t>
  </si>
  <si>
    <t>SL v Jpn U19 CWC2020</t>
  </si>
  <si>
    <t>Potchefstroom</t>
  </si>
  <si>
    <t>Umpires Shahid, Jele, Riaz</t>
  </si>
  <si>
    <t>Upon dismissal, Ashley threw his helmet and gloves from the field of play beyond the boundary.</t>
  </si>
  <si>
    <t xml:space="preserve">Ashley admitted the offence and accepted the proposed sanction </t>
  </si>
  <si>
    <t>CC05782</t>
  </si>
  <si>
    <t>Stuart approached Faf du Plessis and used inappropriate language which was audible on the stump mic.</t>
  </si>
  <si>
    <t xml:space="preserve">Stuart admitted the offence and accepted the proposed sanction </t>
  </si>
  <si>
    <t>CC05783</t>
  </si>
  <si>
    <t>Sam Fanning</t>
  </si>
  <si>
    <t>Aus U19 v Ind U19 U19CWC2020</t>
  </si>
  <si>
    <t>Umpires Holdstock, Sharfuddula, Knights, Yaqrob</t>
  </si>
  <si>
    <t>When taking a run, batsman Fanning stuck out his elbow and made deliberate contact with the bowler as he ran past him.</t>
  </si>
  <si>
    <t xml:space="preserve">Fanning admitted the offence and accepted the proposed sanction </t>
  </si>
  <si>
    <t>CC05784</t>
  </si>
  <si>
    <t>Bryce Parsons</t>
  </si>
  <si>
    <t>SA U19 v West Indies U19 U19CWC2020</t>
  </si>
  <si>
    <t>Umpires Black, Chaudhary, Riaz, Pakteen</t>
  </si>
  <si>
    <t>Phil Whitticase</t>
  </si>
  <si>
    <t>After being given out caught behind, Bryce immediately and continually rubbed his shoulder which was showing dissent at the umpires decision.</t>
  </si>
  <si>
    <t xml:space="preserve">Parsons admitted the offence and accepted the proposed sanction </t>
  </si>
  <si>
    <t>CC05785</t>
  </si>
  <si>
    <t>Zim v SL 2nd Test</t>
  </si>
  <si>
    <t>Umpires Dar, Menon,Rusere, Phiri</t>
  </si>
  <si>
    <t xml:space="preserve">After being dismissed, Brendan showed obvious disappointment and dissent at the decision and looked at the inside edge of his bat when given out LBW. </t>
  </si>
  <si>
    <t xml:space="preserve">Taylor admitted the offence and accepted the proposed sanction </t>
  </si>
  <si>
    <t>CC05786</t>
  </si>
  <si>
    <t>Jordan Cox</t>
  </si>
  <si>
    <t>Eng U19 v SL U19 U19CWC2020</t>
  </si>
  <si>
    <t>Benoni</t>
  </si>
  <si>
    <t>Umpires Jele, Pakteen, Nogajski, Chaudhary</t>
  </si>
  <si>
    <t>After being given out LBW, Cox showed obvious dissent at the decision by pointing to hi leg indicating where the ball impacted.</t>
  </si>
  <si>
    <t xml:space="preserve">Cox admitted the offence and accepted the proposed sanction </t>
  </si>
  <si>
    <t>CC05787</t>
  </si>
  <si>
    <t>Abu Jayed Chowdhury Rahi</t>
  </si>
  <si>
    <t>Ban v Pak 1st Test</t>
  </si>
  <si>
    <t>Rawalpindi</t>
  </si>
  <si>
    <t>Umpires Llong, Gaffaney, Erasmus, Raza</t>
  </si>
  <si>
    <t>After dismissing the batsman Ashar Ali, Jayed celebrated close up and in a manner that could have provoked an aggressive reaction from the batsman.</t>
  </si>
  <si>
    <t xml:space="preserve">Jayed admitted the offence and accepted the proposed sanction </t>
  </si>
  <si>
    <t>CC05788</t>
  </si>
  <si>
    <t>Md Towhid Hridoy</t>
  </si>
  <si>
    <t>BanU19 v IndU19 U19CWC 2020 Final</t>
  </si>
  <si>
    <t>Umpires Nogajski, Holdstock, Wimalasiri, Jele</t>
  </si>
  <si>
    <t>Hridoy Aggresively and repeatedely antagonised opposing players after the conclusion of the match, being conduct which brings the game into disrepute.</t>
  </si>
  <si>
    <t>10 Suspension Points</t>
  </si>
  <si>
    <t>Hridoy admitted the offence and accepted the proposed sanction.</t>
  </si>
  <si>
    <t>CC05789</t>
  </si>
  <si>
    <t>Md Shamim Hossain</t>
  </si>
  <si>
    <t>Inappropriate physical contact with an opponent and repeatedely antagonised opposing players after the conclusion of the match, being conduct which brings the game into disrepute.</t>
  </si>
  <si>
    <t>8 Suspension Points</t>
  </si>
  <si>
    <t>Shamim admitted the offence and accepted the proposed sanction.</t>
  </si>
  <si>
    <t>CC05790</t>
  </si>
  <si>
    <t>Rakibul Hasan</t>
  </si>
  <si>
    <t>Repeatedely inappropriate antagonistic behaviour towards opposing players after the conclusion of the match, being conduct which brings the game into disrepute.</t>
  </si>
  <si>
    <t>Rakibul admitted the offence and accepted the proposed sanction.</t>
  </si>
  <si>
    <t>CC05791</t>
  </si>
  <si>
    <t>Akash Singh</t>
  </si>
  <si>
    <t>Multiple instances of unnecessary and inappropriate physical contact with opposing players after the conclusion of the match, being conduct which brings the game into disrepute.</t>
  </si>
  <si>
    <t>Singh admitted the offence and accepted the proposed sanction.</t>
  </si>
  <si>
    <t>CC05792</t>
  </si>
  <si>
    <t>Ravi Bishnoi</t>
  </si>
  <si>
    <t>Unnecessary and inappropriate physical contact with opposing players after the conclusion of the match, being conduct which brings the game into disrepute.</t>
  </si>
  <si>
    <t>5 Suspension Points</t>
  </si>
  <si>
    <t>Bishnoi admitted the offence and accepted the proposed sanction.</t>
  </si>
  <si>
    <t>CC05793</t>
  </si>
  <si>
    <t>Ravi had been spoken to on two occasions by the umpires on the fall of wickets in regard to his actions/gestures towards the outgoing batsman, which could have provoked an aggressive reaction from the batsman on each occasion.</t>
  </si>
  <si>
    <t>CC05794</t>
  </si>
  <si>
    <t>Scott McKechnie</t>
  </si>
  <si>
    <t>HK v Sin T20I</t>
  </si>
  <si>
    <t>Umpires Akbar, Gurung, Ansari</t>
  </si>
  <si>
    <t>Scott went into a prolonged argument with the umpire after being dismissed LBW.</t>
  </si>
  <si>
    <t>Scott admitted the offence and accepted the proposed sanction.</t>
  </si>
  <si>
    <t>CC05795</t>
  </si>
  <si>
    <t>Josh Little</t>
  </si>
  <si>
    <t>Eng v Ire 2nd ODI</t>
  </si>
  <si>
    <t>Umpires Wharf, Millns, Burns, Saggers</t>
  </si>
  <si>
    <t>After dismissing Bairstow, Little ran towards him and pointed to him and used inappropriate language towards him.</t>
  </si>
  <si>
    <t>Little admitted the offence and accepted the proposed sanction.</t>
  </si>
  <si>
    <t>CC05796</t>
  </si>
  <si>
    <t>Eng v Pak 1st Test</t>
  </si>
  <si>
    <t>Umpires Illingworth, Kettleborough, Gough, O'Shaunhessy</t>
  </si>
  <si>
    <t>Stuart used an inappropriate word towards the batsman Yasir Shah after he dismissed him.</t>
  </si>
  <si>
    <t>Stuart admitted the offence and accepted the proposed sanction.</t>
  </si>
  <si>
    <t>CC05797</t>
  </si>
  <si>
    <t>Bel v Czech T20</t>
  </si>
  <si>
    <t>Luxembourg</t>
  </si>
  <si>
    <t>Umpires Vincent and Jihan</t>
  </si>
  <si>
    <t>Latif repeatedly advanced towards the batsmen, shouting abuse and swearing.</t>
  </si>
  <si>
    <t>Latif admitted the offence and accepted the proposed sanction.</t>
  </si>
  <si>
    <t>CC05798</t>
  </si>
  <si>
    <t>Daryl Mitchell</t>
  </si>
  <si>
    <t>NZ v WI 1st Test</t>
  </si>
  <si>
    <t>Hamilton</t>
  </si>
  <si>
    <t>Umpires Gaffaney, Knights, Brown</t>
  </si>
  <si>
    <t>Mitchell used inappropriate and audible language as batsman Holder was running between the wickets.</t>
  </si>
  <si>
    <t>Mitchell admitted the offence and accepted the proposed sanction.</t>
  </si>
  <si>
    <t>CC05799</t>
  </si>
  <si>
    <t>Kyle Jamieson</t>
  </si>
  <si>
    <t>NZ v Pak 1st Test</t>
  </si>
  <si>
    <t>Tauranga</t>
  </si>
  <si>
    <t>Umpires Brown, Gaffaney, Knights, Haig</t>
  </si>
  <si>
    <t>Kyle threw the ball close to batsman Ashraf in a dangerous and inappropriate manner.</t>
  </si>
  <si>
    <t>Kyle admitted the offence and accepted the proposed sanction.</t>
  </si>
  <si>
    <t>CC05800</t>
  </si>
  <si>
    <t>Aus v Ind 3rd Test</t>
  </si>
  <si>
    <t>Sydney</t>
  </si>
  <si>
    <t>Umpires Reiffel, Wilson, Oxenford, Polosak</t>
  </si>
  <si>
    <t>Following an uncessessful DRS review, Paine used inappropriate language in dissent at the umpires decision.</t>
  </si>
  <si>
    <t>Paine admitted the offence and accepted the proposed sanction.</t>
  </si>
  <si>
    <t>CC05801</t>
  </si>
  <si>
    <t>Phil Simmons</t>
  </si>
  <si>
    <t>Ban v WI 2nd Test</t>
  </si>
  <si>
    <t>Umpires Sohel, Illingworth, Saikat, Rahman</t>
  </si>
  <si>
    <t>After being given out LBW, John Campbell reviewed the decision which was upheld by the TV umpire. Phil went to the room and showed 'obvious disappointment and anger at the decision', saying it was an 'unfair decision' in an angry tone.</t>
  </si>
  <si>
    <t>Phil denied the offence and the matter went to a hearing which was cnducted by Ranjan Madugalle. After due consideration Phil was found NOT GUILTY of the alledged offence.</t>
  </si>
  <si>
    <t>Not Gulity</t>
  </si>
  <si>
    <t>CC05802</t>
  </si>
  <si>
    <t>Tim Southee</t>
  </si>
  <si>
    <t>NZ v Aus 3rd T20I</t>
  </si>
  <si>
    <t>Umpires Gaffaney, Knights, Haris, Brown</t>
  </si>
  <si>
    <t>At the end of a NZ review, Southee was clearly heard using inapropriate language towards umpire Gaffaney by disagreeing with his decision.</t>
  </si>
  <si>
    <t>Southee admitted the offence and accepted the proposed sanction.</t>
  </si>
  <si>
    <t>CC05803</t>
  </si>
  <si>
    <t>Dhanushka Gunathilaka</t>
  </si>
  <si>
    <t>WI v SL 3rd ODI</t>
  </si>
  <si>
    <t>Antigua</t>
  </si>
  <si>
    <t>Umpires Wilson, Reifer, Bratwaite, Duguid</t>
  </si>
  <si>
    <t>On the dismissal of Nicholas Pooran, Dhanushka used inappropriate language as a send off to the batsman.</t>
  </si>
  <si>
    <t>Dhanushka admitted the offence and accepted the proposed sanction.</t>
  </si>
  <si>
    <t>CC05804</t>
  </si>
  <si>
    <t>Umpires Gaffaney, Knightd, Brown, Mehrotra</t>
  </si>
  <si>
    <t>After a referral given not out by the TV umpire, Kyle threw his hands in the air and questioned the decision with the on-field umpire. After receiving an explanation, Kyle used inappropriate language in reply to the umpire.</t>
  </si>
  <si>
    <t>CC05805</t>
  </si>
  <si>
    <t>Sisanda Magala</t>
  </si>
  <si>
    <t>SA v Pak 4th T20I</t>
  </si>
  <si>
    <t>Umpires Holdstock, George, Paleker, Jele</t>
  </si>
  <si>
    <t>Abuse of ground equipment. Sisanda hit the wicket with his hand and dislodged the bails while walkng back to his mark.</t>
  </si>
  <si>
    <t>Sisanda admitted the offence and accepted the proposed sanction.</t>
  </si>
  <si>
    <t>CC05806</t>
  </si>
  <si>
    <t>Zim v Pak 2nd Test</t>
  </si>
  <si>
    <t>Umpires Erasmus, Rusere, Chabi, Mutizwa</t>
  </si>
  <si>
    <t>After being given out caught behind, Brendon showed dissent by touching his thigh pad and holding his head.</t>
  </si>
  <si>
    <t>Brendon admitted the offence and accepted the proposed sanction.</t>
  </si>
  <si>
    <t>CC05807</t>
  </si>
  <si>
    <t>Ban v SL 3rd ODI</t>
  </si>
  <si>
    <t>Umpires Saikat, Ahmed, Sihel, Rahman</t>
  </si>
  <si>
    <t>Tamim used inappropriate language after an unsuccessful caught behind review.</t>
  </si>
  <si>
    <t>Tamim admitted the offence and accepted the proposed sanction.</t>
  </si>
  <si>
    <t>CC05808</t>
  </si>
  <si>
    <t>Blessing Muzarabani</t>
  </si>
  <si>
    <t>Zim v Ban 1st Test</t>
  </si>
  <si>
    <t>Inappropriate physical contact. Words were exchanged and the bowlers face touched the batsmans grill.</t>
  </si>
  <si>
    <t>Blessing admitted the offence and accepted the proposed sanction.</t>
  </si>
  <si>
    <t>CC05809</t>
  </si>
  <si>
    <t>Taskin Ahmed</t>
  </si>
  <si>
    <t>Taskin admitted the offence and accepted the proposed sanction.</t>
  </si>
  <si>
    <t>CC05810</t>
  </si>
  <si>
    <t>Ire v SA O3rd ODI</t>
  </si>
  <si>
    <t>Umpires Reynolds, Black, Hawthorne, Neill</t>
  </si>
  <si>
    <t>Little made inappropriate physical contact on his follow through when bowling to de Kock.</t>
  </si>
  <si>
    <t>CC05811</t>
  </si>
  <si>
    <t>Mark Adair</t>
  </si>
  <si>
    <t>After being hit for 4 when bowling, Adair used an audible obscenity.</t>
  </si>
  <si>
    <t>Adair admitted the offence and accepted the proposed sanction.</t>
  </si>
  <si>
    <t>CC05812</t>
  </si>
  <si>
    <t>Harry Tector</t>
  </si>
  <si>
    <t>After being given out LBW and too late making a DRS player review, Tector used an audible obscenity,</t>
  </si>
  <si>
    <t>Tector admitted the offence and accepted the proposed sanction.</t>
  </si>
  <si>
    <t>CC05813</t>
  </si>
  <si>
    <t>Temba Bavuma</t>
  </si>
  <si>
    <t>Ire v SA 1st T20I</t>
  </si>
  <si>
    <t>Umpires Hawthorne, Neill, Black, Reynolds</t>
  </si>
  <si>
    <t>After being adjudged caught behind, Temba used an audible obscenity.</t>
  </si>
  <si>
    <t>Temba admitted the offence and accepted the proposed sanction.</t>
  </si>
  <si>
    <t>CC05814</t>
  </si>
  <si>
    <t>MD Shoriful Islam</t>
  </si>
  <si>
    <t>Ban v Aus 3rd T20I</t>
  </si>
  <si>
    <t>Umpires Saikat, Sohel, Masudur, Tanvir</t>
  </si>
  <si>
    <t>Using language, actions or gestures which disparage, or which could provoke an aggressive reaction from a batter upon his/her dismissal during an International Match. The incident occurred in the 18th over of Australia’s innings. Shoriful, after dismissing Mitchell Marsh, celebrated excessively in close proximity to the batter, which could have provoked an aggressive response from Marsh.</t>
  </si>
  <si>
    <t>Shoriful admitted the offence and accepted the proposed sanction.</t>
  </si>
  <si>
    <t>CC05815</t>
  </si>
  <si>
    <t>Jayden Seales</t>
  </si>
  <si>
    <t>Kingston</t>
  </si>
  <si>
    <t>Umpires Leslie, Joel, Gregory, Nigel</t>
  </si>
  <si>
    <t>After dismissing Hasan Ali, there was an inappropriate verbal send over by the bowler Seales.</t>
  </si>
  <si>
    <t>Jayden admitted the offence and accepted the proposed sanction.</t>
  </si>
  <si>
    <t>CC05816</t>
  </si>
  <si>
    <t>Saurabh Netravalkar</t>
  </si>
  <si>
    <t>NEP v USA ODI - ICC Men's CWC League 2</t>
  </si>
  <si>
    <t>Umpires Rahul, Vinod, Pakteen</t>
  </si>
  <si>
    <t xml:space="preserve">After dismissing the batsman, Saurabh Netravalkar went up to the batsman and shouted 'It’s a big nick and after that gestured a send off'. </t>
  </si>
  <si>
    <t>Saurabh admitted the offence and accepted the proposed sanction.</t>
  </si>
  <si>
    <t>CC05817</t>
  </si>
  <si>
    <t>George Munsey</t>
  </si>
  <si>
    <t>Scot v PNG ICC Men's CWCL 2</t>
  </si>
  <si>
    <t>Umpires Asher, Babu, Prakteen</t>
  </si>
  <si>
    <t>After being dismissed, Munsey hit the stumps with his bat which dislodged the bails.</t>
  </si>
  <si>
    <t>Munsey admitted the offence and accepted the proposed sanction.</t>
  </si>
  <si>
    <t>CC05818</t>
  </si>
  <si>
    <t>Dylan Budge</t>
  </si>
  <si>
    <t xml:space="preserve">Assessive and obvious dissent at the umpires decision and gestured to the umpire and said 'off the bat'. </t>
  </si>
  <si>
    <t>Budge admitted the offence and accepted the proposed sanction.</t>
  </si>
  <si>
    <t>CC05819</t>
  </si>
  <si>
    <t>Vriitya Aravind</t>
  </si>
  <si>
    <t>UAE Summer T20I Bash Series</t>
  </si>
  <si>
    <t>ICC Academy</t>
  </si>
  <si>
    <t>Umpires A Louw, Iftikhar, Akbar</t>
  </si>
  <si>
    <t>Abuse of cricket equipment or clothing, ground equipment or fixtures and fittings during an International Match. Upon his dismissal, he intentionally hit the wickets (stumps) with his bat.</t>
  </si>
  <si>
    <t>Vriitya admitted the offence and accepted the proposed sanction.</t>
  </si>
  <si>
    <t>CC05820</t>
  </si>
  <si>
    <t>Waqar Ali</t>
  </si>
  <si>
    <t>Cyprus</t>
  </si>
  <si>
    <t>Cyprus v Estonia T20I</t>
  </si>
  <si>
    <t>Happy Valley Ground, Episkopi</t>
  </si>
  <si>
    <t>Umpires S Ross, Suleman Saeed</t>
  </si>
  <si>
    <t>Richard Boxall - Match Manager</t>
  </si>
  <si>
    <t>Deliberate attempt to distract striker when bowling. Having warned the Captain already - Waqar Ali made 3 noises (grunts) upon release of call while bowling - while the ball was still in the air.</t>
  </si>
  <si>
    <t>2.10.1</t>
  </si>
  <si>
    <t>Waqar admitted the offence and accepted the proposed sanction.</t>
  </si>
  <si>
    <t>CC05821</t>
  </si>
  <si>
    <t>Gurpratap Singh</t>
  </si>
  <si>
    <t>Umpires S Ross, T Smith</t>
  </si>
  <si>
    <t>Having been given out LBW, the batter (Gurpratap Singh) showed visible dissent at the decision and did not leave the crease. Showing dissent at an Umpire’s decision during an International Match.</t>
  </si>
  <si>
    <t>Gurpratap admitted the offence and accepted the proposed sanction.</t>
  </si>
  <si>
    <t>CC05822</t>
  </si>
  <si>
    <t>Jade Dernbach</t>
  </si>
  <si>
    <t>Italy v Jersey</t>
  </si>
  <si>
    <t>Almeria</t>
  </si>
  <si>
    <t>Umpires Bathi, Kearns, Haggo</t>
  </si>
  <si>
    <t>Graham McCrea</t>
  </si>
  <si>
    <t>After being called for a wide, Dernbach used inappropriate language towards the umpire.</t>
  </si>
  <si>
    <t>Dernbach admitted the offence and accepted the proposed sanction.</t>
  </si>
  <si>
    <t>CC05823</t>
  </si>
  <si>
    <t>After the batter pulled away just before the delivery was bowled, bowler Dernback used inappropriate language towards the batter.</t>
  </si>
  <si>
    <t>CC05824</t>
  </si>
  <si>
    <t>Dominic Blampied</t>
  </si>
  <si>
    <t>After the batter was given out LBW, there was an inappropriate comment given to the batter by Blampied.</t>
  </si>
  <si>
    <t>Blampied admitted the offence and accepted the proposed sanction.</t>
  </si>
  <si>
    <t>CC05825</t>
  </si>
  <si>
    <t>After he bowled the batter, Carylon made an inappropriate comment towards him.</t>
  </si>
  <si>
    <t>Harrison admitted the offence and accepted the proposed sanction.</t>
  </si>
  <si>
    <t>CC05826</t>
  </si>
  <si>
    <t>Hassan Ali</t>
  </si>
  <si>
    <t>Ban v Pak T20</t>
  </si>
  <si>
    <t>Umpires Saikat, Mukul, Sohel, Ahmed</t>
  </si>
  <si>
    <t>Hassan gave an inappropriate send off to the batsman on dissmissal.</t>
  </si>
  <si>
    <t>Hassan admitted the offence and accepted the proposed sanction.</t>
  </si>
  <si>
    <t>CC05827</t>
  </si>
  <si>
    <t>Shaheen Afridi</t>
  </si>
  <si>
    <t>Umpires Sohel, Ahmed, Rahman, Saikat</t>
  </si>
  <si>
    <t>Shaheen threw the batt at the striker while in his crease which hit him on the foot.</t>
  </si>
  <si>
    <t>Shaheen admitted the offence and accepted the proposed sanction.</t>
  </si>
  <si>
    <t>CC05828</t>
  </si>
  <si>
    <t>Allan Douglas</t>
  </si>
  <si>
    <t>USA v Ber T20</t>
  </si>
  <si>
    <t>Umpires Maddela, Reifer, Carrington</t>
  </si>
  <si>
    <t>Denavon Hayles</t>
  </si>
  <si>
    <t>Use of inappropriate language towards the batter.</t>
  </si>
  <si>
    <t>Douglas admitted the offence and accepted the proposed sanction.</t>
  </si>
  <si>
    <t>CC05829</t>
  </si>
  <si>
    <t>Kamau Leverock</t>
  </si>
  <si>
    <t>Entered the FOP when an incident was being dealt with by the umpires.Disobeyed an umpires instruction to leave the field.</t>
  </si>
  <si>
    <t>Kamau admitted the offence and accepted the proposed sanction.</t>
  </si>
  <si>
    <t>CC05830</t>
  </si>
  <si>
    <t>Macai Simmons</t>
  </si>
  <si>
    <t>Deliberate physical contact with another player.</t>
  </si>
  <si>
    <t>Macai admitted the offence and accepted the proposed sanction.</t>
  </si>
  <si>
    <t>CC05831</t>
  </si>
  <si>
    <t>Okera admitted the offence and accepted the proposed sanction.</t>
  </si>
  <si>
    <t>CC05832</t>
  </si>
  <si>
    <t>Muhammad Ali Khan</t>
  </si>
  <si>
    <t>Khan admitted the offence and accepted the proposed sanction.</t>
  </si>
  <si>
    <t>CC05833</t>
  </si>
  <si>
    <t>Inappropriate comment towards another player.</t>
  </si>
  <si>
    <t>CC05834</t>
  </si>
  <si>
    <t>Steven Taylor</t>
  </si>
  <si>
    <t>Showing dissent at an umpires decision.</t>
  </si>
  <si>
    <t>Taylor admitted the offence and accepted the proposed sanction.</t>
  </si>
  <si>
    <t>CC05835</t>
  </si>
  <si>
    <t>Xavier Marshall</t>
  </si>
  <si>
    <t>Inappropriate language towards another player.</t>
  </si>
  <si>
    <t>Marshall admitted the offence and accepted the proposed sanction.</t>
  </si>
  <si>
    <t>CC05836</t>
  </si>
  <si>
    <t>Continued to verbally engage with the batter and disobeying an umpires instructions to stop.</t>
  </si>
  <si>
    <t>CC05837</t>
  </si>
  <si>
    <t>Anil Kumar Ahir</t>
  </si>
  <si>
    <t>Panama</t>
  </si>
  <si>
    <t>Argentina v Panama</t>
  </si>
  <si>
    <t>Umpires Maddela, Williams, Mallela</t>
  </si>
  <si>
    <t>Anil admitted the offence and accepted the proposed sanction.</t>
  </si>
  <si>
    <t>CC05838</t>
  </si>
  <si>
    <t>Dion Stowell</t>
  </si>
  <si>
    <t>Canada v Bermuda</t>
  </si>
  <si>
    <t>Umpires Maddela, Williams, Rrifel</t>
  </si>
  <si>
    <t>Dion admitted the offence and accepted the proposed sanction.</t>
  </si>
  <si>
    <t>CC05839</t>
  </si>
  <si>
    <t>Liton Das</t>
  </si>
  <si>
    <t>SL v Ban T20WC</t>
  </si>
  <si>
    <t>Umpires Holdstock, Wilson, Gough, Tucker</t>
  </si>
  <si>
    <t>Das reacted aggresively to Lahiru Kamara.</t>
  </si>
  <si>
    <t>Das admitted the offence and accepted the proposed sanction.</t>
  </si>
  <si>
    <t>CC05840</t>
  </si>
  <si>
    <t>Kumara used actions and words which provoked an aggressive reaction from Liton Das</t>
  </si>
  <si>
    <t>Lahiru admitted the offence and accepted the proposed sanction.</t>
  </si>
  <si>
    <t>CC05841</t>
  </si>
  <si>
    <t>Travis Head</t>
  </si>
  <si>
    <t>Aus v Eng 1st Test</t>
  </si>
  <si>
    <t>Umpires Reiffel, Tucker, Wilson</t>
  </si>
  <si>
    <t>Head used an audible obsenity when batting which was picked up by the stump microphone and broadcast live to air.</t>
  </si>
  <si>
    <t>Head admitted the offence and accepted the proposed sanction.</t>
  </si>
  <si>
    <t>CC05842</t>
  </si>
  <si>
    <t>New Zealand v Bangladesh 2nd test</t>
  </si>
  <si>
    <t>Umpires Gaffney, Brown, Knights, Haig</t>
  </si>
  <si>
    <t>Kyle used inapppropriate language towards the batter Yasir.</t>
  </si>
  <si>
    <t>CC05843</t>
  </si>
  <si>
    <t>Vivian Kingma</t>
  </si>
  <si>
    <t>Afghanistan v Netherlands ODI</t>
  </si>
  <si>
    <t>Doha</t>
  </si>
  <si>
    <t>Umpires Pakteen, Durrani, Shinwari, Safi</t>
  </si>
  <si>
    <t>Kingma was caught scratching the ball in an attempt to change its condition.</t>
  </si>
  <si>
    <t>Kingma admitted the offence and accepted the proposed sanction.</t>
  </si>
  <si>
    <t>CC05844</t>
  </si>
  <si>
    <t>Dewald Brevis</t>
  </si>
  <si>
    <t>SA U19 v SL U19 CWC</t>
  </si>
  <si>
    <t>Umpires Yaqoob, Carrington, Riaz, Akram</t>
  </si>
  <si>
    <t>After being dismissed caught, he was shaking his head and pointing to his bat on the way back to the pavilion.</t>
  </si>
  <si>
    <t>Dewald admitted the offence and accepted the proposed sanction.</t>
  </si>
  <si>
    <t>CC05845</t>
  </si>
  <si>
    <t>Pathum Nissanka</t>
  </si>
  <si>
    <t>Umpired Craig, Tucker, Koch, Abood</t>
  </si>
  <si>
    <t>Patham made an audible obscenity after playing and missing the ball, which was picked up by the stump microphone.</t>
  </si>
  <si>
    <t>Pathum admitted the offence and accepted the proposed sanction.</t>
  </si>
  <si>
    <t>CC05846</t>
  </si>
  <si>
    <t>K L Rahul</t>
  </si>
  <si>
    <t>Eng v Ind 4th Test</t>
  </si>
  <si>
    <t>Umpires Illingworth, Wharf, Gough, Burns</t>
  </si>
  <si>
    <t>After being given out caught behind after a DRS review, Rahul showed dissent towards the umpires</t>
  </si>
  <si>
    <t>Rahul admitted the offence and accepted the proposed sanction.</t>
  </si>
  <si>
    <t>CC05847</t>
  </si>
  <si>
    <t>Aashish Kapoor</t>
  </si>
  <si>
    <t>Bahrain</t>
  </si>
  <si>
    <t>UAE v Bahrain T20</t>
  </si>
  <si>
    <t>Umpires Asher, Babu, Subedi</t>
  </si>
  <si>
    <t>Kapoor directed heated and aggressive abuse at the 3rd Umpire, complaining about alledged missed no balls by the on-field umpires.</t>
  </si>
  <si>
    <t>Kapoor admitted the offence and accepted the proposed sanction.</t>
  </si>
  <si>
    <t>CC05848</t>
  </si>
  <si>
    <t>Chundangapoyil Rizwan</t>
  </si>
  <si>
    <t>UAE v PNG - ICC Men's CWC L2 ODI</t>
  </si>
  <si>
    <t>Umpires Ravindra, Shiju, Akbar</t>
  </si>
  <si>
    <t>On being given out LBW, Rizwan stayed on the pitch and showed his bat in dissent to the Umpire.</t>
  </si>
  <si>
    <t>Rizwan admitted the offence and accepted the proposed sanction.</t>
  </si>
  <si>
    <t>CC05849</t>
  </si>
  <si>
    <t>Nepal v PNG ODI</t>
  </si>
  <si>
    <t>Kathmandu</t>
  </si>
  <si>
    <t>Umpires Ravindra, Vinay, Durga</t>
  </si>
  <si>
    <t>On being given out LBW, Sese stayed on the pitch and showed his gloves in dissent and threw his helmet aggresively in front of the dug out.</t>
  </si>
  <si>
    <t>Sese admitted the offence and accepted the proposed sanction.</t>
  </si>
  <si>
    <t>CC05850</t>
  </si>
  <si>
    <t>Khaled Ahmed</t>
  </si>
  <si>
    <t>SA v Ban 2nd Test</t>
  </si>
  <si>
    <t>Gqeberha</t>
  </si>
  <si>
    <t>Umpires Erasmus, Paleker, Holdstock, Jele</t>
  </si>
  <si>
    <t>The batter hit the ball back to the bowler Ahmed, who then threw it at the batter and him him on the glove.</t>
  </si>
  <si>
    <t>Khalid admitted the offence and accepted the proposed sanction.</t>
  </si>
  <si>
    <t>CC05851</t>
  </si>
  <si>
    <t>Ayaan Md Khan</t>
  </si>
  <si>
    <t>Oman v Sco ODI</t>
  </si>
  <si>
    <t>Umpires Waqar, Ali, Pradhan</t>
  </si>
  <si>
    <t>After dismissing the batter, Waqar celebrated excessively and used language and actions which provoked an aggressive reaction from the dismissed batter.</t>
  </si>
  <si>
    <t>CC05852</t>
  </si>
  <si>
    <t>After being dismissed caught, Munsey used his golves to hit the back of the bowler. Words were exchanged which led to inappropriate physical contact with the player.</t>
  </si>
  <si>
    <t>CC05853</t>
  </si>
  <si>
    <t>Zim v Nam T20</t>
  </si>
  <si>
    <t>Umpired Rusere, Chabi,Mutizwa, Isizara</t>
  </si>
  <si>
    <t>After being dismissed LBW, Raza continually showed verbal dissent at the umpires decision.</t>
  </si>
  <si>
    <t>Raza admitted the offence and accepted the proposed sanction.</t>
  </si>
  <si>
    <t>CC05854</t>
  </si>
  <si>
    <t>Umpired Chabi,Mutizwa, Ohiri, Rusere</t>
  </si>
  <si>
    <t>After being dismissed caught, Williams showed the bat to the umpire, took too long to leave the crease, and then threw his bat down as he left the field.</t>
  </si>
  <si>
    <t>Williams admitted the offence and accepted the proposed sanction.</t>
  </si>
  <si>
    <t>CC05855</t>
  </si>
  <si>
    <t>Taijul Islam</t>
  </si>
  <si>
    <t>Ban v SL 2nd Test</t>
  </si>
  <si>
    <t>Umpires Wilson, Saikat, Kettleborough, Sohail</t>
  </si>
  <si>
    <t>After fielding the ball off his own bowling, Taijul threw the batt at the striker Mathews, hitting the batter, who haed not left his crease.</t>
  </si>
  <si>
    <t>Taijul admitted the offence and accepted the proposed sanction.</t>
  </si>
  <si>
    <t>CC05856</t>
  </si>
  <si>
    <t>UAE v Sco ODI</t>
  </si>
  <si>
    <t>Houston</t>
  </si>
  <si>
    <t>Umpires Reifer, Mallela, Sameer</t>
  </si>
  <si>
    <t>After a turned down appeal, wicket keeper Aravind showed dissent at the umpire's decision by delaying his return to play. He remained on his knees for an extended period of time and then rolled the ball away.</t>
  </si>
  <si>
    <t>Aravind admitted the offence and accepted the proposed sanction.</t>
  </si>
  <si>
    <t>CC05857</t>
  </si>
  <si>
    <t>Callum Macleod</t>
  </si>
  <si>
    <t>After being given out LBW Callum kicked the ground in an aggressive manner in dissent at the umpire's decision.</t>
  </si>
  <si>
    <t>Callum admitted the offence and accepted the proposed sanction.</t>
  </si>
  <si>
    <t>CC05858</t>
  </si>
  <si>
    <t>After fielding the ball off his own bowling, Sole threw it back at the batter in an inappropriate and dangerous manner.</t>
  </si>
  <si>
    <t>Sole admitted the offence and accepted the proposed sanction.</t>
  </si>
  <si>
    <t>CC05859</t>
  </si>
  <si>
    <t>Mahamad Asif Sheikh</t>
  </si>
  <si>
    <t>NEP v OMA ODI</t>
  </si>
  <si>
    <t>Umpires Leslie, Jermaine, Vijaya</t>
  </si>
  <si>
    <t>After an LBW appeal was turned down, Asif slapped his hands together in an aggressive manner. After which, he continued to walk away from the stumps while holding his head with his hands and looking up to the sky.</t>
  </si>
  <si>
    <t>Asif admitted the offence and accepted the proposed sanction.</t>
  </si>
  <si>
    <t>CC05860</t>
  </si>
  <si>
    <t>Sandeep Lamichhane</t>
  </si>
  <si>
    <t>After an LBW appeal was turned down, Sandeep showed dissent at the Umpire's decision by gesturing with his hands. Additionally, he proceeded to hold his head with his hands while looking towards the sky.</t>
  </si>
  <si>
    <t>Sandeep admitted the offence and accepted the proposed sanction.</t>
  </si>
  <si>
    <t>CC05861</t>
  </si>
  <si>
    <t>Khawar Ali</t>
  </si>
  <si>
    <t>At 11.47 AM, after bing given out LBW, Khawar Ali remained at the wicket for an extended period of time, thus, showing dissent at the Umpire's decision.</t>
  </si>
  <si>
    <t>Khawar admitted the offence and accepted the proposed sanction.</t>
  </si>
  <si>
    <t>CC05862</t>
  </si>
  <si>
    <t>Rohit Kumar Paudel</t>
  </si>
  <si>
    <t>USA v NEP ODI</t>
  </si>
  <si>
    <t>Umpires Leslie, Sameer, Jermaine</t>
  </si>
  <si>
    <t>Rohit - on being given out LBW, Rohit fell to his knees pointing to his bat more than once - thus showing dissent on the Umpire's decision.</t>
  </si>
  <si>
    <t>Rohit admitted the offence and accepted the proposed sanction.</t>
  </si>
  <si>
    <t>CC05863</t>
  </si>
  <si>
    <t>MD Arif Sheikh</t>
  </si>
  <si>
    <t>At over 31.2, after a boundary (4) was scored, the bowler - Cameron Stevenson entered the batter's - MD Arif Sheikh's personal space and Arif reacted by pushing Cameron away.</t>
  </si>
  <si>
    <t>Arif admitted the offence and accepted the proposed sanction.</t>
  </si>
  <si>
    <t>CC05864</t>
  </si>
  <si>
    <t>At over 42.2, after a caught behind appeal was turned down by the Umpire - the wicketkeeper - Monank, expressed excessive and obvious disappointment with the Umpire's decision by holding his head, falling to the ground, and throwing the ball to the ground after getting up.</t>
  </si>
  <si>
    <t>Monank admitted the offence and accepted the proposed sanction.</t>
  </si>
  <si>
    <t>CC05865</t>
  </si>
  <si>
    <t>Cameron Stevenson</t>
  </si>
  <si>
    <t>At over 31.2, after a boundary (4) was scored, the bowler - Cameron Stevenson entered the batter's - MD Arif Sheikh's personal space and Arif reacted by pushing Cameron away. Cameron's act was contravening COC.</t>
  </si>
  <si>
    <t>Cameron admitted the offence and accepted the proposed sanction.</t>
  </si>
  <si>
    <t>CC05866</t>
  </si>
  <si>
    <t>UGA v JER ICC Men's CWC CLB</t>
  </si>
  <si>
    <t>Lugogo Cricket Oval, Kampala,</t>
  </si>
  <si>
    <t>Umpires David O, Andrew L, Rockie D</t>
  </si>
  <si>
    <t>Emmanuel Dube</t>
  </si>
  <si>
    <t>Julius Sumerauer (the bowler), upon fielding the ball played by the batter (Emmanuel Hasahya), picked up the ball and instatntly threw it aggresively towards the batter who was within his popping crease and wasn't attemopting a run. In a dangerous manner sticking the batter on his left arm which then needed to be treated.</t>
  </si>
  <si>
    <t>Julius admitted the offence and accepted the proposed sanction.</t>
  </si>
  <si>
    <t>CC05867</t>
  </si>
  <si>
    <t>Kraigg Brathwaite</t>
  </si>
  <si>
    <t>WI v BAN 1st Tes Match</t>
  </si>
  <si>
    <t>Umpires Joel W, Chris G, Richard I, Greg B</t>
  </si>
  <si>
    <t>After getting out in over 90, Kraigg vented his frustration by slamming his bat on the pitch causing an indent on the pitch (past the 5 foot mark)</t>
  </si>
  <si>
    <t>Kraigg admitted the offence and accepted the proposed sanction.</t>
  </si>
  <si>
    <t>CC05868</t>
  </si>
  <si>
    <t>Jaspreet Singh</t>
  </si>
  <si>
    <t>KEN v ITA ICC Men's CWC CLB</t>
  </si>
  <si>
    <t>Umpires Claus S, Patrick M, Shaun G</t>
  </si>
  <si>
    <t>After been given out by Umpire Claus S, Jaspreet raised his bat to inform the Umpire that he had hit the ball with his bat.</t>
  </si>
  <si>
    <t>Jaspreet admitted the offence and accepted the proposed sanction.</t>
  </si>
  <si>
    <t>CC05869</t>
  </si>
  <si>
    <t>ENG v NZ 3rd Test Match</t>
  </si>
  <si>
    <t>Headingley, Leeds, England</t>
  </si>
  <si>
    <t>Umpires Marais E, Richard K, Aleem D, David M</t>
  </si>
  <si>
    <t>At over 88.6, at the end of this over - the ball was played back to the bowler (Stuart Broad). Stuart threw the ball back which was near to the batsman in a dangerous manner.</t>
  </si>
  <si>
    <t>CC05870</t>
  </si>
  <si>
    <t>Saber Zakhil</t>
  </si>
  <si>
    <t>Hungary v Belgium ICC Men's 2024 T20 World Cup Sub Regional Europe C Qualifier</t>
  </si>
  <si>
    <t>Royal Brussels Cricket Club Ground, Waterloo</t>
  </si>
  <si>
    <t>Umpires Adriaan V, Vinay M, Rizwan A</t>
  </si>
  <si>
    <t>At over 12.5, when Saber was given out caught behind, he showed dissent at the Umpire's decision by pointing to his leg and stayed at the crease. Saber left only once the square leg Umpire told him to do so.</t>
  </si>
  <si>
    <t>Saber admitted the offence and accepted the proposed sanction.</t>
  </si>
  <si>
    <t>CC05871</t>
  </si>
  <si>
    <t>Bikram Arora</t>
  </si>
  <si>
    <t>Malta</t>
  </si>
  <si>
    <t>Malta v Israel ICC Men's 2024 T20 World Cup Sub Regional Europe C Qualifier</t>
  </si>
  <si>
    <t>Gentbrugse Meersen, Belgium</t>
  </si>
  <si>
    <t>Umpires Jonathan K, Vinay M, Adriaan D</t>
  </si>
  <si>
    <t>Over 5.4, Bikram Arora was given out caught down the leg side. He tapped his thigh and stepped back and put his arms out and thre his head back. He then kept shaking his head all the way when leaving the field of play.</t>
  </si>
  <si>
    <t>Bikram admitted the offence and accepted the proposed sanction.</t>
  </si>
  <si>
    <t>CC05872</t>
  </si>
  <si>
    <t>WI v Ban ODI</t>
  </si>
  <si>
    <t>Umpires Wilson, Brathwaite, Duguid, Reifer</t>
  </si>
  <si>
    <t>After confirmation of an out decision against him after a DRS review, Das looked towards the bowlers end umpire and screamed loudly against the decision.</t>
  </si>
  <si>
    <t>CC05873</t>
  </si>
  <si>
    <t>Following the DRS review for Das, Tamin approached the umpires and said he understood Das's behaviour and felt that the umpires were only giving umpire's calls against Bangladesh.</t>
  </si>
  <si>
    <t>Tamin admitted the offence and accepted the proposed sanction.</t>
  </si>
  <si>
    <t>CC05874</t>
  </si>
  <si>
    <t>Jer v Sin T20</t>
  </si>
  <si>
    <t>Umpires Chabi, Mutizwa, Rusere</t>
  </si>
  <si>
    <t>Acting as a substitute fielder and during a wicket break, Sumerauer ignored the umpires instructions to leave the field of play  when asked to do so.</t>
  </si>
  <si>
    <t>CC05875</t>
  </si>
  <si>
    <t>Aman Gandhi</t>
  </si>
  <si>
    <t>Kenya</t>
  </si>
  <si>
    <t>HK v Ken T20</t>
  </si>
  <si>
    <t>Umpires Harris, Asher, Hodgson</t>
  </si>
  <si>
    <t>Phil Thompson</t>
  </si>
  <si>
    <t>After being given out LBW, Gandhi remained at the crease which was showing dissent at the umpires decision.</t>
  </si>
  <si>
    <t>Gandhi admitted the offence and accepted the proposed sanction.</t>
  </si>
  <si>
    <t>CC05876</t>
  </si>
  <si>
    <t>Justin Mosca</t>
  </si>
  <si>
    <t>Uganda v Italy League B T20</t>
  </si>
  <si>
    <t>Umpires Harris, Mannil, Wood</t>
  </si>
  <si>
    <t>After being given out run out, Justin verbally challenged the decision with the umpires.</t>
  </si>
  <si>
    <t>Mosca admitted the offence and accepted the proposed sanction.</t>
  </si>
  <si>
    <t>CC05877</t>
  </si>
  <si>
    <t>Bastiaan De Leede</t>
  </si>
  <si>
    <t>NET v PAK - 2nd ODI - ICC Men's CWC SL</t>
  </si>
  <si>
    <t>Hazelaarweg, Rotterdam, Netherlands</t>
  </si>
  <si>
    <t>Umpires M Gough, N Bathi, R Akram, A V Dries</t>
  </si>
  <si>
    <t>In over 16.6, when Bastiaan played the balll directly to a fielder used an audible abscenity. This was heard thru the stump mic and the commentators had to apologize to the publc during commentary.</t>
  </si>
  <si>
    <t>Bastiaan admitted the offence and accepted the proposed sanction.</t>
  </si>
  <si>
    <t>CC05878</t>
  </si>
  <si>
    <t>Asif Ali</t>
  </si>
  <si>
    <t>PAK v AFG - T20I - Asia Cup</t>
  </si>
  <si>
    <t>Sharjah Cricket Stadium, UAE</t>
  </si>
  <si>
    <t>Umpires Anil C, Madangopal J, Gazi S, Raveendra W</t>
  </si>
  <si>
    <t>In over 18.5, the batter (Asif Ali) made an aggressive gesture at the bowler, Farid Ahmad Malik, with his bat</t>
  </si>
  <si>
    <t>Asif Ali admitted the offence and accepted the proposed sanction.</t>
  </si>
  <si>
    <t>CC05879</t>
  </si>
  <si>
    <t>Farid Ahmad Malik</t>
  </si>
  <si>
    <t>In over 18.5, after dismissing the the batter (Asif Ali) - the bowler, Farid Ahmad Malik, made an inappropriate physical contact with his shoulder to Asif Ali</t>
  </si>
  <si>
    <t>Farid admitted the offence and accepted the proposed sanction.</t>
  </si>
  <si>
    <t>CC05880</t>
  </si>
  <si>
    <t>Ruben Trumpelmann</t>
  </si>
  <si>
    <t>USA - NAM - ICC Men's CWC L2 Series 16</t>
  </si>
  <si>
    <t xml:space="preserve"> Amini Park, Port Moresby, PNG</t>
  </si>
  <si>
    <t>Umpires Lakani O, Alu K, Donovan K</t>
  </si>
  <si>
    <t>In over 47.1, upon given out LBW, Ruben Trumpelmann showed dissent to the Umpire's decision by throwing his arms in the air before walking off.</t>
  </si>
  <si>
    <t>Ruben admitted the offence and accepted the proposed sanction.</t>
  </si>
  <si>
    <t>CC05881</t>
  </si>
  <si>
    <t>Nicol Loftie-Eaton</t>
  </si>
  <si>
    <t>In over 26.2, upon given out LGW, Nicol showed dissent by lingering at the crease, arms on the hips - and while walking off, he repeatedly shook his head and looked at his bat several times.</t>
  </si>
  <si>
    <t>Nicol admitted the offence and accepted the proposed sanction.</t>
  </si>
  <si>
    <t>CC05882</t>
  </si>
  <si>
    <t>Aaron Finch</t>
  </si>
  <si>
    <t>Aus v Eng T20</t>
  </si>
  <si>
    <t>Perth</t>
  </si>
  <si>
    <t>Umpires Nogajski, Koch, Gillespie, Craig</t>
  </si>
  <si>
    <t>Finch swore which was picked up by the stump microphone and as such was an audible obscenity.</t>
  </si>
  <si>
    <t>Finch admitted the offence and accepted the proposed sanction.</t>
  </si>
  <si>
    <t>CC05883</t>
  </si>
  <si>
    <t>Wanindu Hasaranga</t>
  </si>
  <si>
    <t>SL v AFG - 3rd ODI</t>
  </si>
  <si>
    <t>Pallekele International Cricket Stadium</t>
  </si>
  <si>
    <t>Umpires Nitin M, Lyndon H, Ruchira P, Raveendra W</t>
  </si>
  <si>
    <t>LBW decision given out by On-Field Umpire (in over 25.2) was reviewed and over turned by TV Umpire, then Hasaranga pointed to the giant screen and showed his displeasure of the decision being over turned is a clear act of dissent.</t>
  </si>
  <si>
    <t>Hasaranga admitted the offence and accepted the proposed sanction.</t>
  </si>
  <si>
    <t>CC05884</t>
  </si>
  <si>
    <t>Muhammad Amir Azim Abdul Shukor</t>
  </si>
  <si>
    <t>MAL v DEN - ICC Men's CWC CL A - 2022</t>
  </si>
  <si>
    <t>Bayuemas Oval, Kuala Lumpur, Malaysia</t>
  </si>
  <si>
    <t>Umpires Rahul A, Sarika P, Tabarak D</t>
  </si>
  <si>
    <t>Narayanankutty V</t>
  </si>
  <si>
    <t>After being given caught behind in over 9.5, Muhammad Amir Azim Abdul Shukor showed definite dissent by indicating that the bat hit the ground and there was no contact with the ball; and delayed leaving the wicket. Subsequently, while walking back the batter responded to comments of the opponents that the bat had bit the ground and there was no contact with the ball before making his way to the dressing room in a very slow manner.</t>
  </si>
  <si>
    <t>Amir Azim admitted the offence and accepted the proposed sanction.</t>
  </si>
  <si>
    <t>CC05885</t>
  </si>
  <si>
    <t>Victor Nyauchi</t>
  </si>
  <si>
    <t>Zim v Ire 2nd ODI</t>
  </si>
  <si>
    <t>Umpires M Gough, Langton R, Christopher P, Forster M</t>
  </si>
  <si>
    <t>At over 34.2 v. Nyauchi threw the ball and hit the batsman in a dangerous and inappropriate manner.</t>
  </si>
  <si>
    <t>Nyauchi admitted the offence and accepted the proposed sanction</t>
  </si>
  <si>
    <t>CC05886</t>
  </si>
  <si>
    <t>Sam Curran</t>
  </si>
  <si>
    <t>SA v Eng 2nd ODI</t>
  </si>
  <si>
    <t>Umpires Erasmus, Holdstock, Jele, Palekar</t>
  </si>
  <si>
    <t>Sam Curran excessively celebrated the dismissal of batsman Bavuma, directly at the batter and in close proximity to him.</t>
  </si>
  <si>
    <t>Curran admitted the offence and accepted the proposed sanction</t>
  </si>
  <si>
    <t>CC05887</t>
  </si>
  <si>
    <t>IND v AUS 1st Test</t>
  </si>
  <si>
    <t>VCA, Nagpur</t>
  </si>
  <si>
    <t>Umpires Richard I, Nitin M, Michael G, K N A</t>
  </si>
  <si>
    <t>Ravindra Jadeja put soothing cream on the swelling of his middle finger of his bowling hand withoiut asking for permission from the on-field umpires to do so.</t>
  </si>
  <si>
    <t>Jadeja admitted the offence and accepted the proposed sanction</t>
  </si>
  <si>
    <t>CC05888</t>
  </si>
  <si>
    <t>Zawar Farid</t>
  </si>
  <si>
    <t>UAE v AFG 3rd T20I</t>
  </si>
  <si>
    <t>ZCS, Abu Dhabi</t>
  </si>
  <si>
    <t>Umpires Shiju, Akbar, Asif, Suneej</t>
  </si>
  <si>
    <t>Zawar on taking the wicket of a batter, then gestures which could provoke an aggressive reaction from the batter upon his dismissal.</t>
  </si>
  <si>
    <t>Zawar admitted the offence and accepted the proposed sanction</t>
  </si>
  <si>
    <t>CC05889</t>
  </si>
  <si>
    <t>Gajanand Singh</t>
  </si>
  <si>
    <t>CWCQ PO 2023</t>
  </si>
  <si>
    <t>Umpires David O, Claus S, Andrew L</t>
  </si>
  <si>
    <t>Upon leaving the field of play after being dismissed, Gajanand Singh shouted 'That's some poor fucking umpiring'.</t>
  </si>
  <si>
    <t>Gajanand admitted the offence and accepted the proposed sanction</t>
  </si>
  <si>
    <t>CC05890</t>
  </si>
  <si>
    <t>Umpires Claus S, Andrew L, David O</t>
  </si>
  <si>
    <t>Owen Chirombe</t>
  </si>
  <si>
    <t>Muhammad Ali Khan celebrated after taking the wicket by waving provocatively at the dismissed batter</t>
  </si>
  <si>
    <t>CC05891</t>
  </si>
  <si>
    <t>Jasdeep Singh</t>
  </si>
  <si>
    <t>Jasdeep Singh came to hear the dismissed batter M Sumerauer and made inappropriate physical contact with him.</t>
  </si>
  <si>
    <t>Jasdeep admitted the offence and accepted the proposed sanction.</t>
  </si>
  <si>
    <t>CC05892</t>
  </si>
  <si>
    <t>Elliot Miles</t>
  </si>
  <si>
    <t>As M Ali-Khan was returning to mark to bowl, Elliot Miles used inappropriate language 3 times as M Ali-Khan passed him at the non-striker's end.</t>
  </si>
  <si>
    <t>Elliot admitted the offence and accepted the proposed sanction</t>
  </si>
  <si>
    <t>CC05893</t>
  </si>
  <si>
    <t>After the dismissal of the USA batter Aaron Jones, and upon him reaching the 30-yards, Jersey fielder, Elliot Miles was excessively audible as he shouted loudly in the direction of the batter to 'FUCK OFF' which could be heard from outside of the field.</t>
  </si>
  <si>
    <t>CC05894</t>
  </si>
  <si>
    <t>Shaubman Gill</t>
  </si>
  <si>
    <t>WTCF 2023</t>
  </si>
  <si>
    <t>The Oval</t>
  </si>
  <si>
    <t>Umpires Illingworth, Gaffney, Kettleborough, Dharmasena</t>
  </si>
  <si>
    <t>At the close of play on day 4 of the Test, Shaubman critisized the umpires decision of his dismissal on social media.</t>
  </si>
  <si>
    <t>Shaubman admitted the offence and accepted the proposed sanction</t>
  </si>
  <si>
    <t>CC05895</t>
  </si>
  <si>
    <t>Moeen Ali</t>
  </si>
  <si>
    <t>E v A 1st Test</t>
  </si>
  <si>
    <t>Umpires Erasmus, Raza, Gaffaney</t>
  </si>
  <si>
    <t>Moeen sprayed a foreign substance (hand drying spray) to his hand during play and prior to bowling the next over. This was done without the umpires prior approval.</t>
  </si>
  <si>
    <t>Moeen admitted the offence and accepted the proposed sanction</t>
  </si>
  <si>
    <t>CC05896</t>
  </si>
  <si>
    <t>Kaleemullah</t>
  </si>
  <si>
    <t>Oman v Zim ODI</t>
  </si>
  <si>
    <t>Umpires Knights, Black, Asif, Saggers</t>
  </si>
  <si>
    <t>Excessive celebration towards a batter upon dismissal.</t>
  </si>
  <si>
    <t>Kaleemullah admitted the offence and accepted the proposed sanction</t>
  </si>
  <si>
    <t>CC05897</t>
  </si>
  <si>
    <t>Jonathan Trott</t>
  </si>
  <si>
    <t>Afg v Ban T20I</t>
  </si>
  <si>
    <t>Umpires Saikat, Ahmed, Rahman, Sohel</t>
  </si>
  <si>
    <t xml:space="preserve">he incident occurred during the rain disruption, while the on-field umpires were conducting an inspection. Afghanistan coach Trott showed obvious displeasure towards the umpires’ decision when he was told  that there would be a further delay instead of play being resumed. </t>
  </si>
  <si>
    <t>Trott admitted the offence and accepted the proposed sanction</t>
  </si>
  <si>
    <t>CC05898</t>
  </si>
  <si>
    <t>Azmatullah Omarzai</t>
  </si>
  <si>
    <t>Inapppropriate send off to the dismissed batter. Towhid.</t>
  </si>
  <si>
    <t>Omarzai admitted the offence and accepted the proposed sanction</t>
  </si>
  <si>
    <t>CC05899</t>
  </si>
  <si>
    <t>Asitha Fernando</t>
  </si>
  <si>
    <t>SL v Pak 2nd Test</t>
  </si>
  <si>
    <t>Umpires Wharf, Wimalawsiri, Tucker, Rambukwella</t>
  </si>
  <si>
    <t>After dismissing Shakeel of Pakistan, Asitha behaved in a manner that could have provoked an aggresived reaction from the dismissed batter.</t>
  </si>
  <si>
    <t>Asitha admitted the offence and accepted the proposed sanction</t>
  </si>
  <si>
    <t>CC05900</t>
  </si>
  <si>
    <t>WI v Ind T20I</t>
  </si>
  <si>
    <t>Umpires Reifer, Duguid, Brathwaite, Gustard</t>
  </si>
  <si>
    <t>Ritchie Richardson</t>
  </si>
  <si>
    <t>Pooran was critical of the umpires decision by having to use a review to confirm what he thought was an obvious out decision off his own bowling.</t>
  </si>
  <si>
    <t>Poonan admitted the offence and accepted the proposed sanction</t>
  </si>
  <si>
    <t>CC05901</t>
  </si>
  <si>
    <t>Ibrahim Takahashi</t>
  </si>
  <si>
    <t>Phil v Japan T20I</t>
  </si>
  <si>
    <t>Umpies Haig, Kapa, Gillespie, Polosak</t>
  </si>
  <si>
    <t>Abuse of cricket equipment after being dismissed.</t>
  </si>
  <si>
    <t>Ibrahim admitted the offence and accepted the proposed sanction</t>
  </si>
  <si>
    <t>CC05902</t>
  </si>
  <si>
    <t>Junaid Siddique</t>
  </si>
  <si>
    <t>UAE v NZ T20I</t>
  </si>
  <si>
    <t>Umpires Ali, Iqbal, Sam</t>
  </si>
  <si>
    <t>Inappropriate comments to the umpire after the batter was given not out by the umpire.</t>
  </si>
  <si>
    <t>Junaid admitted the offence and accepted the proposed sanction</t>
  </si>
  <si>
    <t>CC05903</t>
  </si>
  <si>
    <t xml:space="preserve">Inappropriate actions towards the batter after his dismissal. </t>
  </si>
  <si>
    <t>CC05904</t>
  </si>
  <si>
    <t>Aamir Jamal</t>
  </si>
  <si>
    <t>Pak v Afg T20I Asia Games</t>
  </si>
  <si>
    <t>China</t>
  </si>
  <si>
    <t>Umpires Rathi, Palli, Masudwi, Anand</t>
  </si>
  <si>
    <t>Prakash Bhatt</t>
  </si>
  <si>
    <t>Aamir showed dissent at the umpires decision of a wide ball from his bowling.</t>
  </si>
  <si>
    <t>Aamir admitted the offence and accepted the proposed sanction</t>
  </si>
  <si>
    <t>CC05905</t>
  </si>
  <si>
    <t>Muhammad Shahzad</t>
  </si>
  <si>
    <t>Ind v Afg T20I Asia Games</t>
  </si>
  <si>
    <t>Umpires Ruchira, Mukul, Asif, Venkatesh</t>
  </si>
  <si>
    <t>Showed dissent at the umpire's decision when given out caught behind.</t>
  </si>
  <si>
    <t>CC05906</t>
  </si>
  <si>
    <t xml:space="preserve">Rahmanullah Gurbaz </t>
  </si>
  <si>
    <t xml:space="preserve">ICC Men's Cricket World Cup 2023 </t>
  </si>
  <si>
    <t xml:space="preserve">India </t>
  </si>
  <si>
    <t xml:space="preserve">Umpires Paul Reiffel, Paul Wilson, Rod Tucker, Saikat Shahid </t>
  </si>
  <si>
    <t xml:space="preserve">Abuse of Cricket equipment, ground equipment or Fixture or fittigs in an international match. Incident - On being dismissed Rahmanulla forecully hit the rope corners and a chair with his bat. </t>
  </si>
  <si>
    <t>Rahmanulla admitted the offence and accepted the proposed sanction</t>
  </si>
  <si>
    <t xml:space="preserve">Gulity </t>
  </si>
  <si>
    <t>CC05907</t>
  </si>
  <si>
    <t xml:space="preserve">Pargat Singh </t>
  </si>
  <si>
    <t>ICC Men’s T20 World Cup Qualifier</t>
  </si>
  <si>
    <t xml:space="preserve">Cayman Islands </t>
  </si>
  <si>
    <t xml:space="preserve">Umpires Jermaine Lindo, Jacquline Williams. </t>
  </si>
  <si>
    <t xml:space="preserve">Showing Dissent at Umpires decision when given out. </t>
  </si>
  <si>
    <t>Pargat admitted the offence and accepted the proposed sanction</t>
  </si>
  <si>
    <t xml:space="preserve">Guilty </t>
  </si>
  <si>
    <t>CC05908</t>
  </si>
  <si>
    <t xml:space="preserve">Pierre De Bruyn </t>
  </si>
  <si>
    <t xml:space="preserve">Namibia </t>
  </si>
  <si>
    <t xml:space="preserve">2nd T20I </t>
  </si>
  <si>
    <t xml:space="preserve">Clans Schumacher, Ewond Lassen </t>
  </si>
  <si>
    <t xml:space="preserve">Showing Dissent at Umpires decision during an International match </t>
  </si>
  <si>
    <t>Pierre admitted the offence and accepted the proposed sanction</t>
  </si>
  <si>
    <t>CC05909</t>
  </si>
  <si>
    <t>Innocent Kaia</t>
  </si>
  <si>
    <t>Umpires Mutizwa, Agenbag, Harris</t>
  </si>
  <si>
    <t>Abuse of cricket equipment (threw bat to the ground after being given out)</t>
  </si>
  <si>
    <t>Innocent admitted the offence and accepted the proposed sanction</t>
  </si>
  <si>
    <t>CC05910</t>
  </si>
  <si>
    <t>T20I</t>
  </si>
  <si>
    <t>Umpires Mutizwa, Chabi, Rusere, Phiri</t>
  </si>
  <si>
    <t>Josh made physical contact with the batter Raza.</t>
  </si>
  <si>
    <t>Josh admitted the offence and accepted the proposed sanction</t>
  </si>
  <si>
    <t>CC05911</t>
  </si>
  <si>
    <t>Curtis Campher</t>
  </si>
  <si>
    <t>Curtis charged towards batter Raza in an aggressive manner.</t>
  </si>
  <si>
    <t>Curtis admitted the offence and accepted the proposed sanction</t>
  </si>
  <si>
    <t>CC05912</t>
  </si>
  <si>
    <t>Raza charged aggressively and repeatedly towards Campher and Little of the Ireland team, and broke away from the umpires who were attempting to restrain him.</t>
  </si>
  <si>
    <t>Raza denied the charge and did not accept the proposed sanction of 2 suspension points. The matter went to a hearing which was conducted by referee Andy Pycroft. After due consideration the player was found guilty and the initial sanction of 2 suspension points remained in place.</t>
  </si>
  <si>
    <t>CC05913</t>
  </si>
  <si>
    <t>Maruf Mridha</t>
  </si>
  <si>
    <t>U19 CWC</t>
  </si>
  <si>
    <t>Umpires Koch, Duguid, Paleker, Rusere</t>
  </si>
  <si>
    <t>Giving a send-off after dismissing a batter</t>
  </si>
  <si>
    <t>Maruf admitted the offence and accepted the proposed sanction</t>
  </si>
  <si>
    <t>CC05914</t>
  </si>
  <si>
    <t>Subhash Bhandari</t>
  </si>
  <si>
    <t>Nep v Pak</t>
  </si>
  <si>
    <t>East London</t>
  </si>
  <si>
    <t>Umpires Gillespie, Jele, Mutizwa</t>
  </si>
  <si>
    <t>Bhandari threw the ball toward the batter Shahzaib Khan and hit him on the forearm.</t>
  </si>
  <si>
    <t>Bhandari admitted the offence and accepted the proposed sanction.</t>
  </si>
  <si>
    <t>CC05915</t>
  </si>
  <si>
    <t>Jasprit Bumrah</t>
  </si>
  <si>
    <t>Ind v Eng 1st Test</t>
  </si>
  <si>
    <t>Umpires Reiffel, Gaffaney, Erasmus, Pandit</t>
  </si>
  <si>
    <t>After completing his follow through, Jaspit deliberately stepped into the path of batter Pope which led to inappropriate physical contact.</t>
  </si>
  <si>
    <t>Jasprit admitted the offence and accepted the proposed sanction.</t>
  </si>
  <si>
    <t>CC05916</t>
  </si>
  <si>
    <t>Arjun Kumal</t>
  </si>
  <si>
    <t>Nep v Ban U19 CWC</t>
  </si>
  <si>
    <t>Umpires Riaz, Afridi, Palekar, Rusere</t>
  </si>
  <si>
    <t xml:space="preserve">Inappropriate physical contact. The batter Kumal deliberately ran into the bowler while completing a run. </t>
  </si>
  <si>
    <t>Kumal admitted the offence and accepted the proposed sanction.</t>
  </si>
  <si>
    <t>CC05917</t>
  </si>
  <si>
    <t>Hassan Eisakhil</t>
  </si>
  <si>
    <t>Afg v USA U19 cwc</t>
  </si>
  <si>
    <t>Umpires Jele, Gustard, Ananthapadmanabhan</t>
  </si>
  <si>
    <t>Wayne Noon</t>
  </si>
  <si>
    <t>After being given out caught behind, Hassan showed dissent at the umpire's decision .</t>
  </si>
  <si>
    <t>CC05918</t>
  </si>
  <si>
    <t>Udhay Bhagwan Singh</t>
  </si>
  <si>
    <t>Nep v Can ODI</t>
  </si>
  <si>
    <t>Kirtipur</t>
  </si>
  <si>
    <t>Umpires Hannnibal, Jha, Subedi</t>
  </si>
  <si>
    <t>Udhay admitted the offence and accepted the proposed sanction.</t>
  </si>
  <si>
    <t>CC05919</t>
  </si>
  <si>
    <t>SL v Afg T20</t>
  </si>
  <si>
    <t>Dambulla</t>
  </si>
  <si>
    <t>Umpires Palliyaguruge, Wimalasiri,Hannibal, Martinez</t>
  </si>
  <si>
    <t>Personal abuse of an umpire.</t>
  </si>
  <si>
    <t>CC05920</t>
  </si>
  <si>
    <t>Disobeying the umpires instruction not to replace the bat grip during play.</t>
  </si>
  <si>
    <t>Gurbaz admitted the offence and accepted the proposed sanction.</t>
  </si>
  <si>
    <t>CC05921</t>
  </si>
  <si>
    <t>SL v Netherlands</t>
  </si>
  <si>
    <t>Umpires Brathwaite, Saggers, Hadanagopol</t>
  </si>
  <si>
    <t>Rahul Chopra</t>
  </si>
  <si>
    <t>UAE v Canada</t>
  </si>
  <si>
    <t xml:space="preserve">Umpires Wimalasiri, Shiju Sam, Iqbal, </t>
  </si>
  <si>
    <t>Showing dissent at an umpires decision by showing his bat on dismissal.</t>
  </si>
  <si>
    <t>Chopra admitted the offence and accepted the proposed sanction.</t>
  </si>
  <si>
    <t>CC05922</t>
  </si>
  <si>
    <t>Srimantaha Wijeyeratne</t>
  </si>
  <si>
    <t>Showing dissent at an umpires decision by showing his pads to the umpire on dismissal.</t>
  </si>
  <si>
    <t>CC05923</t>
  </si>
  <si>
    <t>Muhammad Zuhaib</t>
  </si>
  <si>
    <t>Showing dissent at an umpire's decision.</t>
  </si>
  <si>
    <t>Zuhaib admitted the offence and accepted the proposed sanction.</t>
  </si>
  <si>
    <t>CC05924</t>
  </si>
  <si>
    <t>Mohamed Asif Sheikh</t>
  </si>
  <si>
    <t>Nep v Netherlands</t>
  </si>
  <si>
    <t>Umpires Pradhan, Subedi, Jha</t>
  </si>
  <si>
    <t>Dissent at an umpire's decision - shouting and showing bat after being given out.</t>
  </si>
  <si>
    <t>Sheikh admitted the offence and accepted the proposed sanction.</t>
  </si>
  <si>
    <t>CC05925</t>
  </si>
  <si>
    <t>Ban v SL ODI</t>
  </si>
  <si>
    <t>Chattogram</t>
  </si>
  <si>
    <t>Umpires Shahid, Ahmed, Holdstock, Kettleborough</t>
  </si>
  <si>
    <t>Dissent at an umpire's decision - snatched his cap from the umpire and used inappropriate words towards the umpire.</t>
  </si>
  <si>
    <t>CC05926</t>
  </si>
  <si>
    <t>Kusal Mendis</t>
  </si>
  <si>
    <t>Personal abuse of an umpire, used inappropriate language towards an umpire at the end of the match.</t>
  </si>
  <si>
    <t>Mendis admitted the offence and accepted the proposed sanction.</t>
  </si>
  <si>
    <t>CC05927</t>
  </si>
  <si>
    <t>Afg v Ire T20I</t>
  </si>
  <si>
    <t>Dissent at an umpire's decision. Questioned the decision of the umpire when given out caught.</t>
  </si>
  <si>
    <t>Balbirnie admitted the offence and accepted the proposed sanction.</t>
  </si>
  <si>
    <t>CC05928</t>
  </si>
  <si>
    <t>Aus v Eng T20WC</t>
  </si>
  <si>
    <t>Barbados</t>
  </si>
  <si>
    <t>Umpires Menon, Wilson,Yaqoob, Mandanalopal</t>
  </si>
  <si>
    <t>Dissent. Matthew engaged with the umpires in a prolonged discussion about a decision not to call Dead Ball when he was batting.</t>
  </si>
  <si>
    <t>Wade admitted the offence and accepted the proposed sanction.</t>
  </si>
  <si>
    <t>CC05929</t>
  </si>
  <si>
    <t>WI v NZ T20WC</t>
  </si>
  <si>
    <t>Trinidad</t>
  </si>
  <si>
    <t>Umpires Wharf, Raza, Illingworth, Gough</t>
  </si>
  <si>
    <t>After his dismissal, Southee smashed a hand sanitizer unit off the wall on his way to the dressing room.</t>
  </si>
  <si>
    <t>CC05930</t>
  </si>
  <si>
    <t>Ali Farasat</t>
  </si>
  <si>
    <t>Hungary</t>
  </si>
  <si>
    <t>Hun v Rom T20 WCQ</t>
  </si>
  <si>
    <t>Budapest</t>
  </si>
  <si>
    <t>Umpires Van Lieht, Ashiq, Saggers</t>
  </si>
  <si>
    <t>Showing dissent at the umpires decision to give him out.</t>
  </si>
  <si>
    <t>Ali admitted the offence and accepted the proposed sanction.</t>
  </si>
  <si>
    <t>CC05931</t>
  </si>
  <si>
    <t>Tanzim Sakib</t>
  </si>
  <si>
    <t>Nep v Ban T20 WC</t>
  </si>
  <si>
    <t>St Vincent</t>
  </si>
  <si>
    <t>Umpires Raza, Nogogajski, Dharmasena</t>
  </si>
  <si>
    <t>Inappropriate physical contact with the batter.</t>
  </si>
  <si>
    <t>Sakib admitted the offence and accepted the proposed sanction.</t>
  </si>
  <si>
    <t>CC05932</t>
  </si>
  <si>
    <t>Afg v Ban T20 WC</t>
  </si>
  <si>
    <t>Umpires Menon, Rusere, Holdstock, Rax]za</t>
  </si>
  <si>
    <t>Rashid dangerously threw his bat onto the ground towards his batting partner after he refused a second run.</t>
  </si>
  <si>
    <t>Rashid admitted the offence and accepted the proposed sanction.</t>
  </si>
  <si>
    <t>CC05933</t>
  </si>
  <si>
    <t>Fayaz Khan</t>
  </si>
  <si>
    <t>Germany</t>
  </si>
  <si>
    <t>Sweden v Germany T20Q</t>
  </si>
  <si>
    <t>Umpires Kennedy, Bathi, McLean</t>
  </si>
  <si>
    <t>Helen Pack</t>
  </si>
  <si>
    <t>send off of the batter after a dismissal.</t>
  </si>
  <si>
    <t>Fayaz admitted the offence and accepted the proposed sanction.</t>
  </si>
  <si>
    <t>CC05934</t>
  </si>
  <si>
    <t>Irealnd v Zimbabwe 1st Test</t>
  </si>
  <si>
    <t>Belfast</t>
  </si>
  <si>
    <t>Umpires Kettleborough, Saikat, Hawthorne, Kennedy</t>
  </si>
  <si>
    <t>CC05935</t>
  </si>
  <si>
    <t xml:space="preserve">Sani Arain </t>
  </si>
  <si>
    <t xml:space="preserve">Belgium </t>
  </si>
  <si>
    <t>Norway U19 vs Belgium U19</t>
  </si>
  <si>
    <t>Albertslund</t>
  </si>
  <si>
    <t>Umpires George Brolly, Maulik Prabhudesai, Ryan Milne</t>
  </si>
  <si>
    <t xml:space="preserve">Dean Cosker (ICC Match Referee) </t>
  </si>
  <si>
    <t xml:space="preserve">Abuse of Cricket equipment, ground equipment fixtures and fittings in an international match. </t>
  </si>
  <si>
    <t>Sani admitted the offence and accepted the proposed sanction.</t>
  </si>
  <si>
    <t>CC05936</t>
  </si>
  <si>
    <t xml:space="preserve">Jabbar Ali  </t>
  </si>
  <si>
    <t>Norway</t>
  </si>
  <si>
    <t xml:space="preserve">Throwing a ball at or near a player in an inappropriate or dangerous manner. </t>
  </si>
  <si>
    <t>Jabbar admitted the offence and accepted the proposed sanction.</t>
  </si>
  <si>
    <t>CC05937</t>
  </si>
  <si>
    <t>Taranjit Singh</t>
  </si>
  <si>
    <t>Greece v Denmark T20</t>
  </si>
  <si>
    <t>Port Soif</t>
  </si>
  <si>
    <t>Umpires Harris, Veillard</t>
  </si>
  <si>
    <t>inappropriate celebration of the dismissal of the batter</t>
  </si>
  <si>
    <t>CC05938</t>
  </si>
  <si>
    <t>Umpires Kettleborough, Holdstock, Gough, Riaz</t>
  </si>
  <si>
    <t>Shakib deliberately threw the ball towards the batter.</t>
  </si>
  <si>
    <t>Hasan admitted the offence and accepted the proposed sanction.</t>
  </si>
  <si>
    <t>CC05939</t>
  </si>
  <si>
    <t>Nick Katechis</t>
  </si>
  <si>
    <t>Greece</t>
  </si>
  <si>
    <t>Greece v Czechia T20</t>
  </si>
  <si>
    <t>Umpires Baig, Warren</t>
  </si>
  <si>
    <t>Katechis admitted the offence and accepted the proposed sanction.</t>
  </si>
  <si>
    <t>CC05940</t>
  </si>
  <si>
    <t>Saumani Tiai</t>
  </si>
  <si>
    <t>Samoa</t>
  </si>
  <si>
    <t>Samoa v Vanuatu T20</t>
  </si>
  <si>
    <t>Apia</t>
  </si>
  <si>
    <t>Umpires Cotton, Gillespie, McCabe</t>
  </si>
  <si>
    <t>Kent Hannam</t>
  </si>
  <si>
    <t>Tiai admitted the offence and accepted the proposed sanction.</t>
  </si>
  <si>
    <t>CC05941</t>
  </si>
  <si>
    <t>Stephen admitted the offence and accepted the proposed sanction.</t>
  </si>
  <si>
    <t>CC05942</t>
  </si>
  <si>
    <t>Aamir Lal</t>
  </si>
  <si>
    <t>South Korea</t>
  </si>
  <si>
    <t>South Korea v Japan T20</t>
  </si>
  <si>
    <t>Icheon</t>
  </si>
  <si>
    <t>Umpires Subramanian, Rana, Ahmed, Prasad</t>
  </si>
  <si>
    <t>Trudy Anderson</t>
  </si>
  <si>
    <t>Aamir admitted the offence and accepted the proposed sanction.</t>
  </si>
  <si>
    <t>CC05943</t>
  </si>
  <si>
    <t>Kendal Fleming</t>
  </si>
  <si>
    <t>Audible obscenity towards the batter.</t>
  </si>
  <si>
    <t>Fleming admitted the offence and accepted the proposed sanction.</t>
  </si>
  <si>
    <t>CC05944</t>
  </si>
  <si>
    <t>Yasin Patel</t>
  </si>
  <si>
    <t>PNG v Kuwait CWCQ</t>
  </si>
  <si>
    <t>Umpires Asher, DeMello, Harris</t>
  </si>
  <si>
    <t>Batter pointed towards his pads after being given out caught behind.</t>
  </si>
  <si>
    <t>Yasin admitted the offence and accepted the proposed sanction.</t>
  </si>
  <si>
    <t>CC05945</t>
  </si>
  <si>
    <t>Alexander Volschenk</t>
  </si>
  <si>
    <t>Namibia v USA</t>
  </si>
  <si>
    <t>Umpires Lassen, Louw, Schumacher</t>
  </si>
  <si>
    <t>Volschenk admitted the offence and accepted the proposed sanction.</t>
  </si>
  <si>
    <t>CC05946</t>
  </si>
  <si>
    <t>Erva Giddings</t>
  </si>
  <si>
    <t>WI v Eng 1st ODI</t>
  </si>
  <si>
    <t>Trelawny Stadium, Jamaica</t>
  </si>
  <si>
    <t>Umpires Braithwaite, Duguid, Williams</t>
  </si>
  <si>
    <t>On being given out LBW, Ms Giddings pointed her bat towards the umpire and said "Umpire I hit it:</t>
  </si>
  <si>
    <t>Ms Giddings admitted the offence and accepted the proposed sanction</t>
  </si>
  <si>
    <t>CC01034</t>
  </si>
  <si>
    <t>Chamary Attapathu</t>
  </si>
  <si>
    <t>SL v Eng</t>
  </si>
  <si>
    <t>Umpires Botheju, Hannibal, Rambukuella</t>
  </si>
  <si>
    <t>Showed dissent to the umpire by gesture when given out LBW.</t>
  </si>
  <si>
    <t>Ms Chamary admitted the offence and accepted the proposed sanction</t>
  </si>
  <si>
    <t>CC01035</t>
  </si>
  <si>
    <t>Veda Krishnamurthy</t>
  </si>
  <si>
    <t>Ind v SL T20I</t>
  </si>
  <si>
    <t>Thailand</t>
  </si>
  <si>
    <t>Umpires Pradhan, Prasad, Rana</t>
  </si>
  <si>
    <t>Delayed leaving the crease after being given out.</t>
  </si>
  <si>
    <t>Ms Krishnamurthy admitted the offence and accepted the proposed sanction</t>
  </si>
  <si>
    <t>CC01036</t>
  </si>
  <si>
    <t>Basit Ali Khan</t>
  </si>
  <si>
    <t>Pak v India T20I</t>
  </si>
  <si>
    <t>Basat is the team manager. He removed the middle stump from the pitch to use for pre-match practice. The 4th umpire asked him to return it and he asked how he was. The 4th umpire said you should know by my umpires uniform. Basat then shouted at the 4th umpire in front of players that he didn't care that he was the 4th umpire or about his uniform.</t>
  </si>
  <si>
    <t>Basat admitted the offence and accepted the proposed sanction</t>
  </si>
  <si>
    <t>CC01037</t>
  </si>
  <si>
    <t>Chloe Tryon</t>
  </si>
  <si>
    <t>SA v Ban ODI</t>
  </si>
  <si>
    <t>Umpires Rahman, Ahmed</t>
  </si>
  <si>
    <t>Chloe shook her head and showed the edge of the bat to the umpire after being given out LBW.</t>
  </si>
  <si>
    <t>Chloe admitted the offence and accepted the proposed sanction</t>
  </si>
  <si>
    <t>CC01038</t>
  </si>
  <si>
    <t>Ind v SL ODI</t>
  </si>
  <si>
    <t>Umpires Polosak, Reifer</t>
  </si>
  <si>
    <t>Following an appeal for a catch which was turned down, Veda was seen making a sign for a TV referral.</t>
  </si>
  <si>
    <t>CC01039</t>
  </si>
  <si>
    <t>Dilani Manodara</t>
  </si>
  <si>
    <t>WWC2017 
SL v WI ODI</t>
  </si>
  <si>
    <t>Derby</t>
  </si>
  <si>
    <t>Umpires George, Polosak, Wilson</t>
  </si>
  <si>
    <t>On being given out caught, Dilani stopped on the square and indicated to her batting partner that the ball had struck her thight instead of the bat. This indication to her partner was done on more than 1 occasion.</t>
  </si>
  <si>
    <t>Dilani admitted the offence and accepted the proposed sanction</t>
  </si>
  <si>
    <t>CC01040</t>
  </si>
  <si>
    <t>Harmanpreet Kaur</t>
  </si>
  <si>
    <t>WWC2017 Ind v Aus</t>
  </si>
  <si>
    <t>Umpires George, Raza, Holstock, Rusere</t>
  </si>
  <si>
    <t>After an attempted run out Harmanpreet abused her equipment by thrpwing her bat to the ground.</t>
  </si>
  <si>
    <t>Kaur admitted the offence and accepted the propsed sanction</t>
  </si>
  <si>
    <t>CC01041</t>
  </si>
  <si>
    <t>Megan Schutt</t>
  </si>
  <si>
    <t>A v E Ashes ODI</t>
  </si>
  <si>
    <t>Coffs Harbour</t>
  </si>
  <si>
    <t>Umpires Davidson, Polosak, Craig, Shepard</t>
  </si>
  <si>
    <t>Upon the dismissal of Sarah Taylor, Megan used offensive language towards her along with a send off gesture.</t>
  </si>
  <si>
    <t>Megan admitted the offence and accepted the propsed sanction</t>
  </si>
  <si>
    <t>CC01042</t>
  </si>
  <si>
    <t>Diana Baig</t>
  </si>
  <si>
    <t>SL v Pak T20I</t>
  </si>
  <si>
    <t>Umpires Kottachichi, de Silva, Dissanayake</t>
  </si>
  <si>
    <t>Baig damaged the pitch while batting after receiving a first and final warning which lead to the awarding of 5 penlty runs to the opposition.</t>
  </si>
  <si>
    <t>Diana admitted the offence and accepted the proposed sanction</t>
  </si>
  <si>
    <t>CC01043</t>
  </si>
  <si>
    <t>Mark Coles</t>
  </si>
  <si>
    <t>Pakistan Coach</t>
  </si>
  <si>
    <t xml:space="preserve">Mark entered the field of play after the match had finished and shouted at the umpires about their decsion making in the match, specifically relating to three incidents. </t>
  </si>
  <si>
    <t>Mark admitted the offence and accepted the proposed sanction</t>
  </si>
  <si>
    <t>CC01044</t>
  </si>
  <si>
    <t>Nisha Ali</t>
  </si>
  <si>
    <t>UAE v Thai T20I</t>
  </si>
  <si>
    <t>Umpires Black, Liemt, Pakteen</t>
  </si>
  <si>
    <t>After being given out LBW Nisha delayed leaving the crease and was shaking her head at the decision.</t>
  </si>
  <si>
    <t>Nisha admitted the offence and accepted the proposed sanction</t>
  </si>
  <si>
    <t>CC01045</t>
  </si>
  <si>
    <t>Lorna Jack</t>
  </si>
  <si>
    <t>Scot v Ban T20I</t>
  </si>
  <si>
    <t>Umpires Polosok, Redfern, Williams</t>
  </si>
  <si>
    <t>After being given out Lorna hit the fixtures and fittings of the umpires tent with her bat on her way to the changing room.</t>
  </si>
  <si>
    <t>Lorna admitted the offence and accepted the proposed sanction</t>
  </si>
  <si>
    <t>CC01046</t>
  </si>
  <si>
    <t>Chamani Seneviratne</t>
  </si>
  <si>
    <t>UAE v Kuwait T20</t>
  </si>
  <si>
    <t>Bangkok</t>
  </si>
  <si>
    <t>Umpires Vishwanadan, Subedi, Jha</t>
  </si>
  <si>
    <t>threw the ball in a dangerious manner to the batsman on strike while she was still in the crease.</t>
  </si>
  <si>
    <t>Chamani admitted the offence and accepted the proposed sanction</t>
  </si>
  <si>
    <t>CC01047</t>
  </si>
  <si>
    <t>Jess Jonassen</t>
  </si>
  <si>
    <t>Aus v NZ ODI</t>
  </si>
  <si>
    <t>Umpires Gillespie, Craig, Polosak, Treloar</t>
  </si>
  <si>
    <t>Displayed dissent against the umpires decision when being given out by gesturing with her hands and looking at the edge of her bat.</t>
  </si>
  <si>
    <t>Jess admitted the offence and accepted the proposed sanction</t>
  </si>
  <si>
    <t>CC01048</t>
  </si>
  <si>
    <t>Elyse Villani</t>
  </si>
  <si>
    <t>Displayed dissent against the umpires decision when being given out by gesturing with both hands and throwing her head back as she turned to leave the pitch.</t>
  </si>
  <si>
    <t>Elyse admitted the offence and accepted the proposed sanction</t>
  </si>
  <si>
    <t>CC01049</t>
  </si>
  <si>
    <t>Chedean Nation</t>
  </si>
  <si>
    <t>Umpires Gustard, Bassarath, Williams</t>
  </si>
  <si>
    <t>Chedean delayed leaving the crease after being given out stumped. Looking towards the umpire with open arms.</t>
  </si>
  <si>
    <t>Chedean admitted the offence and accepted the proposed sanction</t>
  </si>
  <si>
    <t>CC01050</t>
  </si>
  <si>
    <t>Chinelle Henry</t>
  </si>
  <si>
    <t>After being given out LBW Chinelle walked off, stopped, turned around and stared at the umpires.</t>
  </si>
  <si>
    <t>Chinelle admitted the offence and accepted the proposed sanction</t>
  </si>
  <si>
    <t>CC01051</t>
  </si>
  <si>
    <t>Sune Luus</t>
  </si>
  <si>
    <t>WI v SA ODI</t>
  </si>
  <si>
    <t>Umpires Wilson, Danesh, Jonathan</t>
  </si>
  <si>
    <t>When given out LBW on the sixth ball of the 23rd over, Sune Luus showed her bat to the Umpire before leaving the wicket</t>
  </si>
  <si>
    <t>Sune admitted the offence and accepted the proposed sanction</t>
  </si>
  <si>
    <t>CC01052</t>
  </si>
  <si>
    <t>Katherine Brunt</t>
  </si>
  <si>
    <t>ENG v BAN ODI - WCWC 2022</t>
  </si>
  <si>
    <t>Wellington, NZ</t>
  </si>
  <si>
    <t>Umpires Lauren, Kim, Ruchira, Pakteen</t>
  </si>
  <si>
    <t>Shandré Fritz</t>
  </si>
  <si>
    <t>Katherine after fielding the ball in her follow thru, threw it in the direction of the batter who was standing in front of the stmups and within her crease.</t>
  </si>
  <si>
    <t>Katherine admitted the offence and accepted the proposed sanction</t>
  </si>
  <si>
    <t>CC01053</t>
  </si>
  <si>
    <t>Shabnim Ismail</t>
  </si>
  <si>
    <t>SA v ENG ODI - WCWC 2022 SF</t>
  </si>
  <si>
    <t>Christchurch, NZ</t>
  </si>
  <si>
    <t>Umpires Eloise, Claire, Jacquline, Langton</t>
  </si>
  <si>
    <t>G S Lakshmi</t>
  </si>
  <si>
    <t>After Ismail dismissed Sophie Ecclestone, Ismail was heard saying 'Fuck Off' by both Umpires and was caught on the stump microphone.</t>
  </si>
  <si>
    <t>Shabnim admitted the offence and accepted the proposed sanction</t>
  </si>
  <si>
    <t>CC01054</t>
  </si>
  <si>
    <t>Tazmin Brits</t>
  </si>
  <si>
    <t>IRE v SA 3rd T20I</t>
  </si>
  <si>
    <t>Pembroke Cricket Club, Sandymount, Ireland</t>
  </si>
  <si>
    <t>Umpires Roland B, Azam B, Aidan Seaver</t>
  </si>
  <si>
    <t>In over 1.2, after being given caught behind - Tazmin Brits stood for several seconds, gestured with both arms out to the sides and as she walked past both Umpires, she said 'that was shocking'.</t>
  </si>
  <si>
    <t>Tazmin admitted the offence and accepted the proposed sanction</t>
  </si>
  <si>
    <t>CC01055</t>
  </si>
  <si>
    <t>Heather Knight</t>
  </si>
  <si>
    <t>ENG v SA Test Match</t>
  </si>
  <si>
    <t>The County Ground, Taunton, England</t>
  </si>
  <si>
    <t>Umpires Anna H, Sue R, Nigel L, Jasmine N</t>
  </si>
  <si>
    <t>At 15:35 hours, the on-field Umpires dtermined play could not continue, and instructed players to leave the field. On this instruction, the ENG Captain, Heather remained in her position and implied that the conditions were playable. This contradicted Article 2.4. The Umpires repeated that the conditions were unplayable and the Umpires left the field but Heather remianed in her position.</t>
  </si>
  <si>
    <t>Heather admitted the offence and accepted the proposed sanction</t>
  </si>
  <si>
    <t>CC01056</t>
  </si>
  <si>
    <t>B2022 E v In T20I</t>
  </si>
  <si>
    <t>Umpires Sheridan, Pollock, Polosak, Mishra</t>
  </si>
  <si>
    <t>At the end of the 17th over which she bowled, Katherine yelled an offensive word which was picked up by the stump microphones.</t>
  </si>
  <si>
    <t>CC01057</t>
  </si>
  <si>
    <t>Sophie  Ecclestone</t>
  </si>
  <si>
    <t>B2022 E v NZ T20I</t>
  </si>
  <si>
    <t>Umpires Agenbag, Sheridan, Polosak, Rathi</t>
  </si>
  <si>
    <t>After being dismissed, Sophia returned to the dressing room and struck a chair with her bat which was shown on the video screens at the ground.</t>
  </si>
  <si>
    <t>Sofie admitted the offence and accepted the proposed sanction</t>
  </si>
  <si>
    <t>CC01058</t>
  </si>
  <si>
    <t>Rashada Williams</t>
  </si>
  <si>
    <t>ICC WT20 WC 2023 - WI W v IRE W</t>
  </si>
  <si>
    <t>Newlands, Cape Town</t>
  </si>
  <si>
    <t>Umpires Eloise, Vrinda, Lauren, N Janani</t>
  </si>
  <si>
    <t>Upon her dismissal, Rashada made deliberate physical contact with Paul (bowler).</t>
  </si>
  <si>
    <t>Rashada admitted the offence and accepted the proposed sanction</t>
  </si>
  <si>
    <t>CC01059</t>
  </si>
  <si>
    <t>Anushka Sanjeewani</t>
  </si>
  <si>
    <t>ICC WT20 WC 2023 - Ban W v SL W</t>
  </si>
  <si>
    <t>Umires Sure Redfern, Anna Haris</t>
  </si>
  <si>
    <t>Anushka Sanjeewani ran aggressively towards the dismissed batter with the fists clenched in celebration</t>
  </si>
  <si>
    <t>2.2.5</t>
  </si>
  <si>
    <t>Anushka admitted the offence and accepted the proposed sanction</t>
  </si>
  <si>
    <t>CC01060</t>
  </si>
  <si>
    <t>Regina Suddahazai</t>
  </si>
  <si>
    <t>Sweden v Italy - ICC WT20 WC Europe Div 2 Q</t>
  </si>
  <si>
    <t>Farmers Cricket Club Ground, St Martin</t>
  </si>
  <si>
    <t>Umpires Anna H,Heath K, Jasmine N</t>
  </si>
  <si>
    <t xml:space="preserve">Graham McCrea </t>
  </si>
  <si>
    <t>At 4.03 pm, Over 0.4 - Regina Suddahazai was given out LBW by Umpire, Anna Harris. Regina then showed her open palms and delayed leaving the crease.</t>
  </si>
  <si>
    <t>Regina admitted the offence and accepted the proposed sanction</t>
  </si>
  <si>
    <t>CC01061</t>
  </si>
  <si>
    <t>Ban v Ind ODI</t>
  </si>
  <si>
    <t>Umpires Ahmed, Kamruzzaman, Moniruzzaman, Rajon</t>
  </si>
  <si>
    <t>Akhtar Ahmed</t>
  </si>
  <si>
    <t>Public critisism of tan umpires decision.</t>
  </si>
  <si>
    <t>Kaur admitted the offence and accepted the proposed sanction</t>
  </si>
  <si>
    <t>CC01062</t>
  </si>
  <si>
    <t>Rachel Andrew</t>
  </si>
  <si>
    <t>Vanuatu v Indonesia T20I</t>
  </si>
  <si>
    <t>Umpires Cotton, McCabe, Tanuvasa</t>
  </si>
  <si>
    <t>Rachel admitted the offence and accepted the proposed sanction</t>
  </si>
  <si>
    <t>CC01063</t>
  </si>
  <si>
    <t>Sophie Devine</t>
  </si>
  <si>
    <t>NZ v SA ODI</t>
  </si>
  <si>
    <t>Umpires Agenbag, Gasa, Jacobs, Klaaste</t>
  </si>
  <si>
    <t>Upon the dismissal of de Klerk, Sophie waved in her direction in a manner that could have provoked an aggressive reaction.</t>
  </si>
  <si>
    <t>Sophie admitted the offence and accepted the proposed sanction</t>
  </si>
  <si>
    <t>CC01064</t>
  </si>
  <si>
    <t xml:space="preserve">Sidra Amin </t>
  </si>
  <si>
    <t xml:space="preserve">Pakistan </t>
  </si>
  <si>
    <t>Pak v Ban ODI</t>
  </si>
  <si>
    <t xml:space="preserve">Bangladesh </t>
  </si>
  <si>
    <t>Masudur Rehman, Morshad Ali Khan, MD Kamruzman, MD Sajedul Islam</t>
  </si>
  <si>
    <t xml:space="preserve">Neeyamur Rashid </t>
  </si>
  <si>
    <t>Showing dissent at an umpire’s decision during an International</t>
  </si>
  <si>
    <t>Sidra admitted the offence and accepted the imposition of the following sanction against her</t>
  </si>
  <si>
    <t>CC01065</t>
  </si>
  <si>
    <t>Marizanne Kapp</t>
  </si>
  <si>
    <t>SA v SL T20I</t>
  </si>
  <si>
    <t>Williams, Mokorosi, Klaaste, Agenbag</t>
  </si>
  <si>
    <t>Abusive send off.</t>
  </si>
  <si>
    <t>Kapp admitted the offence and accepted the imposition of the following sanction against her</t>
  </si>
  <si>
    <t>CC01066</t>
  </si>
  <si>
    <t>SA v SL ODI</t>
  </si>
  <si>
    <t>Klasse, Williams, Mokorosi, Agenbag</t>
  </si>
  <si>
    <t>Audible obscenity after dismissing a batter.</t>
  </si>
  <si>
    <t>CC01067</t>
  </si>
  <si>
    <t>Sofie Ecclestone</t>
  </si>
  <si>
    <t>Eng v NZ ODI</t>
  </si>
  <si>
    <t>Durham</t>
  </si>
  <si>
    <t>Harris, White, Warren</t>
  </si>
  <si>
    <t>When the ball was hit back to her, Sofie picked it up and threw it towards the batter in an inappropriate and dangerous manner.</t>
  </si>
  <si>
    <t>Sofie admitted the offence and accepted the imposition of the following sanction against her</t>
  </si>
  <si>
    <t>CC01068</t>
  </si>
  <si>
    <t>Kaveesha Dilhari</t>
  </si>
  <si>
    <t>Ire v SL T20</t>
  </si>
  <si>
    <t>Redfern, Hawthore, Seaver</t>
  </si>
  <si>
    <t>At the end of the match, Kaveesha threw her bat down in frustration on her way ba k to the pavilion.</t>
  </si>
  <si>
    <t>Kaveesha admitted the offence and accepted the imposition of the following sanction against her</t>
  </si>
  <si>
    <t>CC01069</t>
  </si>
  <si>
    <t>Arundhati Reddy</t>
  </si>
  <si>
    <t>Ind v Pak T20 WC</t>
  </si>
  <si>
    <t>Sheridan, Agenbag, Williams, Polosak</t>
  </si>
  <si>
    <t>Send off after a dismissal.</t>
  </si>
  <si>
    <t>Reddy admitted the offence and accepted the imposition of the following sanction against her</t>
  </si>
  <si>
    <t>CC01070</t>
  </si>
  <si>
    <t>PENALTY</t>
  </si>
  <si>
    <t>DEMERIT POINTS</t>
  </si>
  <si>
    <t>Fine of 5% of Match Fee</t>
  </si>
  <si>
    <t>Fine of 35% of Match Fee</t>
  </si>
  <si>
    <t>Fine of 40% of Match Fee</t>
  </si>
  <si>
    <t>Fine of 45% of Match Fee</t>
  </si>
  <si>
    <t>Fine of 55% of Match Fee</t>
  </si>
  <si>
    <t>Fine of 65% of Match Fee</t>
  </si>
  <si>
    <t>Fine of 70% of Match Fee</t>
  </si>
  <si>
    <t>Fine of 80% of Match Fee</t>
  </si>
  <si>
    <t>Fine of 85% of Match Fee</t>
  </si>
  <si>
    <t>Fine of 90% of Match Fee</t>
  </si>
  <si>
    <t>Fine of 95% of Match Fee</t>
  </si>
  <si>
    <t>6 Suspension Points</t>
  </si>
  <si>
    <t>7 Suspension Points</t>
  </si>
  <si>
    <t>9 Suspension Points</t>
  </si>
  <si>
    <t>11 Suspension Points</t>
  </si>
  <si>
    <t>(L3) 12 Suspension Points</t>
  </si>
  <si>
    <t>(L4) 12 Suspension Points</t>
  </si>
  <si>
    <t>Fixed Period of Suspension</t>
  </si>
  <si>
    <t>Reece Topley</t>
  </si>
  <si>
    <t>WI v Eng T20</t>
  </si>
  <si>
    <t>Umpires Reifer, Bassarath, Brathwaite, Butler</t>
  </si>
  <si>
    <t>Abuse of equipment. Aggressively hit a chair against a hand rail in the Pavilion.</t>
  </si>
  <si>
    <t>Reece admitted the offence and accepted the proposed sanction.</t>
  </si>
  <si>
    <t>CC05947</t>
  </si>
  <si>
    <t>Gerald Coetzee</t>
  </si>
  <si>
    <t>SA v Ind T20</t>
  </si>
  <si>
    <t>Umpires Harris, Paleker, Gcuma, Jacobs</t>
  </si>
  <si>
    <t>Dissent at the umpire's decision of awarding a Wide ball.</t>
  </si>
  <si>
    <t>Gerald admitted the offence and accepted the proposed sanction.</t>
  </si>
  <si>
    <t>CC05948</t>
  </si>
  <si>
    <t>Oman v Netherlands T20</t>
  </si>
  <si>
    <t>Muscat</t>
  </si>
  <si>
    <t>Umpires Asher, Harikrishna, Babu</t>
  </si>
  <si>
    <t>Sufyan admitted the offence and accepted the proposed sanction.</t>
  </si>
  <si>
    <t>CC05949</t>
  </si>
  <si>
    <t>Scot Edwards</t>
  </si>
  <si>
    <t>CC05950</t>
  </si>
  <si>
    <t xml:space="preserve">Abuse of equipment. Threw his bat and gloves to the ground on the boundary edge after being given out. </t>
  </si>
  <si>
    <t>CC05951</t>
  </si>
  <si>
    <t>Zim v Pak ODI</t>
  </si>
  <si>
    <t>Umpires Gough, Moticha, Chabi, Rusere</t>
  </si>
  <si>
    <t>Sean admitted the offence and accepted the proposed sanction.</t>
  </si>
  <si>
    <t>CC05952</t>
  </si>
  <si>
    <t>Kevin Sinclair</t>
  </si>
  <si>
    <t>WI v Bang Test</t>
  </si>
  <si>
    <t>Umpires Dharmasena, Yagoob, Menon, Bassara</t>
  </si>
  <si>
    <t>Continued aggressive and inappropriate words towards the batter.</t>
  </si>
  <si>
    <t>Kevin admitted the offence and accepted the proposed sanction.</t>
  </si>
  <si>
    <t>CC05953</t>
  </si>
  <si>
    <t>CC05954</t>
  </si>
  <si>
    <t>After dismissing the batter, there was an inappropriate verbal send over by the bowler Seales.</t>
  </si>
  <si>
    <t>Mohammed Siraj</t>
  </si>
  <si>
    <t>Aus v Ind Test</t>
  </si>
  <si>
    <t>Umpires Illingworth, Gaffaney, Kettleborough, Gillespie</t>
  </si>
  <si>
    <t>Siraj admitted the offence and accepted the proposed sanction.</t>
  </si>
  <si>
    <t>CC05955</t>
  </si>
  <si>
    <t>aggressive and inappropriate reaction to the send off by the bowler after being dismissed.</t>
  </si>
  <si>
    <t>Travis admitted the offence and accepted the proposed sanction.</t>
  </si>
  <si>
    <t>CC05956</t>
  </si>
  <si>
    <t>WI v Bang ODI</t>
  </si>
  <si>
    <t>Umpires Brathwaite, Reifer, Yaqoob, Dharmasena</t>
  </si>
  <si>
    <t>Audible obscenity towards the umpire.</t>
  </si>
  <si>
    <t>Alzarri admitted the offence and accepted the proposed sanction.</t>
  </si>
  <si>
    <t>CC05957</t>
  </si>
  <si>
    <t>Irfan Hafejee</t>
  </si>
  <si>
    <t>Bahamas v Panama T20</t>
  </si>
  <si>
    <t>Buenos Aires</t>
  </si>
  <si>
    <t>Umpires Gajjar, Abbot, Mallela</t>
  </si>
  <si>
    <t>Irfan admitted the offence and accepted the proposed sanction.</t>
  </si>
  <si>
    <t>CC05958</t>
  </si>
  <si>
    <t>Dwight Wheatley</t>
  </si>
  <si>
    <t>Bahamas</t>
  </si>
  <si>
    <t>Bahamas v Mexico T20</t>
  </si>
  <si>
    <t>Dwight admitted the offence and accepted the proposed sanction.</t>
  </si>
  <si>
    <t>CC05959</t>
  </si>
  <si>
    <t>Alexander Oxley</t>
  </si>
  <si>
    <t>Belize</t>
  </si>
  <si>
    <t>Suriname v Belize T20</t>
  </si>
  <si>
    <t>Use of an audible obscenity</t>
  </si>
  <si>
    <t>Alex admitted the offence and accepted the proposed sanction.</t>
  </si>
  <si>
    <t>CC05960</t>
  </si>
  <si>
    <t>Gulbadin Naib</t>
  </si>
  <si>
    <t>Zim v Afg T20</t>
  </si>
  <si>
    <t>Umpires Rusere, Mutizna, Chabi, Silara</t>
  </si>
  <si>
    <t>Naib admitted the offence and accepted the proposed sanction.</t>
  </si>
  <si>
    <t>CC05961</t>
  </si>
  <si>
    <t>Umpires Grewal, Lindo, Gajjar</t>
  </si>
  <si>
    <t>Umpires Abbot, Shah, Mallela</t>
  </si>
  <si>
    <t>Kim Garth</t>
  </si>
  <si>
    <t>Aus v Ind ODI</t>
  </si>
  <si>
    <t>Williams, Sheridan, Gibbons, Polosak</t>
  </si>
  <si>
    <t>David Gilbert</t>
  </si>
  <si>
    <t>Kim admitted the offence and accepted the imposition of the following sanction against her</t>
  </si>
  <si>
    <t>CC01071</t>
  </si>
  <si>
    <t>SA v Eng Test</t>
  </si>
  <si>
    <t>Agenbag, Laaste, Jele, Gas</t>
  </si>
  <si>
    <t>Chloe admitted the offence and accepted the imposition of the following sanction against her</t>
  </si>
  <si>
    <t>CC01072</t>
  </si>
  <si>
    <t>Laura Wolvaardt</t>
  </si>
  <si>
    <t>Laura admitted the offence and accepted the imposition of the following sanction against her</t>
  </si>
  <si>
    <t>CC01073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</si>
</sst>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10" x14ac:knownFonts="1">
    <font>
      <sz val="10"/>
      <name val="Arial"/>
    </font>
    <font>
      <sz val="10"/>
      <name val="Arial"/>
      <family val="2"/>
    </font>
    <font>
      <b/>
      <sz val="10"/>
      <name val="Arial Narrow"/>
      <family val="2"/>
    </font>
    <font>
      <sz val="10"/>
      <name val="Arial Narrow"/>
      <family val="2"/>
    </font>
    <font>
      <sz val="9"/>
      <name val="Arial Narrow"/>
      <family val="2"/>
    </font>
    <font>
      <b/>
      <sz val="10"/>
      <name val="Arial"/>
      <family val="2"/>
    </font>
    <font>
      <sz val="10"/>
      <color rgb="FFFF0000"/>
      <name val="Arial Narrow"/>
      <family val="2"/>
    </font>
    <font>
      <b/>
      <sz val="10"/>
      <color theme="0"/>
      <name val="Arial Narrow"/>
      <family val="2"/>
    </font>
    <font>
      <sz val="8"/>
      <name val="Arial"/>
      <family val="2"/>
    </font>
    <font>
      <sz val="10"/>
      <color rgb="FF171717"/>
      <name val="Arial"/>
      <family val="2"/>
    </font>
  </fonts>
  <fills count="8">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0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1" fillId="0" borderId="0" xfId="0" applyFont="1"/>
    <xf numFmtId="9" fontId="1" fillId="0" borderId="0" xfId="0" applyNumberFormat="1" applyFont="1"/>
    <xf numFmtId="0" fontId="0" fillId="0" borderId="0" xfId="0" applyAlignment="1">
      <alignment horizontal="center"/>
    </xf>
    <xf numFmtId="0" fontId="5" fillId="6" borderId="1" xfId="0" applyFont="1" applyFill="1" applyBorder="1"/>
    <xf numFmtId="0" fontId="5" fillId="6" borderId="1" xfId="0" applyFont="1" applyFill="1" applyBorder="1" applyAlignment="1">
      <alignment horizontal="center"/>
    </xf>
    <xf numFmtId="0" fontId="2" fillId="2" borderId="1" xfId="0" applyFont="1" applyFill="1" applyBorder="1" applyAlignment="1" applyProtection="1">
      <alignment horizontal="center" vertical="center" wrapText="1"/>
      <protection locked="0"/>
    </xf>
    <xf numFmtId="1" fontId="2" fillId="5" borderId="1"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3" fillId="0" borderId="1" xfId="0" applyFont="1" applyBorder="1" applyAlignment="1" applyProtection="1">
      <alignment vertical="center" wrapText="1"/>
      <protection locked="0"/>
    </xf>
    <xf numFmtId="164" fontId="3"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9" fontId="3" fillId="0" borderId="1" xfId="0" applyNumberFormat="1" applyFont="1" applyBorder="1" applyAlignment="1" applyProtection="1">
      <alignment horizontal="center" vertical="center" wrapText="1"/>
      <protection locked="0"/>
    </xf>
    <xf numFmtId="1" fontId="3" fillId="0" borderId="1" xfId="0" applyNumberFormat="1" applyFont="1" applyBorder="1" applyAlignment="1" applyProtection="1">
      <alignment horizontal="center" vertical="center" wrapText="1"/>
      <protection locked="0"/>
    </xf>
    <xf numFmtId="14" fontId="3"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locked="0"/>
    </xf>
    <xf numFmtId="164" fontId="3" fillId="4" borderId="1" xfId="0" applyNumberFormat="1" applyFont="1" applyFill="1" applyBorder="1" applyAlignment="1" applyProtection="1">
      <alignment horizontal="center" vertical="center" wrapText="1"/>
      <protection locked="0"/>
    </xf>
    <xf numFmtId="15" fontId="3" fillId="0" borderId="1" xfId="0" applyNumberFormat="1" applyFont="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3" fillId="3" borderId="1" xfId="0" applyFont="1" applyFill="1" applyBorder="1" applyAlignment="1" applyProtection="1">
      <alignment vertical="center" wrapText="1"/>
      <protection locked="0"/>
    </xf>
    <xf numFmtId="164" fontId="3" fillId="0" borderId="1" xfId="0" applyNumberFormat="1" applyFont="1" applyBorder="1" applyAlignment="1" applyProtection="1">
      <alignment vertical="center" wrapText="1"/>
      <protection locked="0"/>
    </xf>
    <xf numFmtId="0" fontId="3" fillId="0" borderId="1" xfId="0" applyFont="1" applyBorder="1" applyProtection="1">
      <protection locked="0"/>
    </xf>
    <xf numFmtId="0" fontId="3" fillId="4" borderId="1" xfId="0" applyFont="1" applyFill="1" applyBorder="1" applyAlignment="1" applyProtection="1">
      <alignment vertical="center" wrapText="1"/>
      <protection locked="0"/>
    </xf>
    <xf numFmtId="0" fontId="4" fillId="0" borderId="1" xfId="0" applyFont="1" applyBorder="1" applyAlignment="1" applyProtection="1">
      <alignment horizontal="left" vertical="center" wrapText="1"/>
      <protection locked="0"/>
    </xf>
    <xf numFmtId="0" fontId="3" fillId="0" borderId="1" xfId="0" quotePrefix="1" applyFont="1" applyBorder="1" applyAlignment="1" applyProtection="1">
      <alignment horizontal="left" vertical="center" wrapText="1"/>
      <protection locked="0"/>
    </xf>
    <xf numFmtId="1" fontId="3" fillId="0" borderId="1" xfId="0" applyNumberFormat="1" applyFont="1" applyBorder="1" applyAlignment="1" applyProtection="1">
      <alignment vertical="center" wrapText="1"/>
      <protection locked="0"/>
    </xf>
    <xf numFmtId="0" fontId="6" fillId="0" borderId="1" xfId="0" applyFont="1" applyBorder="1" applyAlignment="1">
      <alignment horizontal="center" vertical="center" wrapText="1"/>
    </xf>
    <xf numFmtId="1" fontId="6"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7" fillId="7" borderId="1" xfId="0" applyFont="1" applyFill="1" applyBorder="1" applyAlignment="1">
      <alignment horizontal="center" vertical="center" wrapText="1"/>
    </xf>
    <xf numFmtId="0" fontId="3" fillId="0" borderId="0" xfId="0" applyFont="1" applyAlignment="1" applyProtection="1">
      <alignment vertical="top" wrapText="1"/>
      <protection locked="0"/>
    </xf>
    <xf numFmtId="0" fontId="0" fillId="0" borderId="1" xfId="0" applyBorder="1" applyAlignment="1" applyProtection="1">
      <alignment horizontal="center" vertical="center" wrapText="1"/>
      <protection locked="0"/>
    </xf>
    <xf numFmtId="0" fontId="3" fillId="0" borderId="1" xfId="0" applyFont="1" applyBorder="1" applyAlignment="1" applyProtection="1">
      <alignment horizontal="center" vertical="top" wrapText="1"/>
      <protection locked="0"/>
    </xf>
    <xf numFmtId="0" fontId="3" fillId="0" borderId="1" xfId="0" applyFont="1" applyBorder="1" applyAlignment="1" applyProtection="1">
      <alignment horizontal="left" vertical="top" wrapText="1"/>
      <protection locked="0"/>
    </xf>
    <xf numFmtId="0" fontId="3" fillId="0" borderId="1" xfId="0" quotePrefix="1" applyFont="1" applyBorder="1" applyAlignment="1" applyProtection="1">
      <alignment horizontal="center" vertical="center" wrapText="1"/>
      <protection locked="0"/>
    </xf>
    <xf numFmtId="2" fontId="3" fillId="0" borderId="1" xfId="0" applyNumberFormat="1" applyFont="1" applyBorder="1" applyAlignment="1" applyProtection="1">
      <alignment horizontal="center" vertical="center" wrapText="1"/>
      <protection locked="0"/>
    </xf>
    <xf numFmtId="16" fontId="3" fillId="0" borderId="1" xfId="0" applyNumberFormat="1" applyFont="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left" vertical="center" wrapText="1"/>
      <protection locked="0"/>
    </xf>
    <xf numFmtId="9" fontId="3" fillId="4" borderId="1" xfId="0" applyNumberFormat="1" applyFont="1" applyFill="1" applyBorder="1" applyAlignment="1" applyProtection="1">
      <alignment horizontal="center" vertical="center" wrapText="1"/>
      <protection locked="0"/>
    </xf>
    <xf numFmtId="0" fontId="6" fillId="4" borderId="1" xfId="0" applyFont="1" applyFill="1" applyBorder="1" applyAlignment="1">
      <alignment horizontal="center" vertical="center" wrapText="1"/>
    </xf>
    <xf numFmtId="1" fontId="6" fillId="4" borderId="1" xfId="0" applyNumberFormat="1" applyFont="1" applyFill="1" applyBorder="1" applyAlignment="1">
      <alignment horizontal="center" vertical="center" wrapText="1"/>
    </xf>
    <xf numFmtId="0" fontId="9" fillId="0" borderId="0" xfId="0" applyFont="1" applyAlignment="1" applyProtection="1">
      <alignment horizontal="justify" vertical="center"/>
      <protection locked="0"/>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791"/>
  <sheetViews>
    <sheetView tabSelected="1" view="pageBreakPreview" zoomScale="160" zoomScaleNormal="100" zoomScaleSheetLayoutView="160" workbookViewId="0">
      <pane ySplit="1" topLeftCell="A50" activePane="bottomLeft" state="frozen"/>
      <selection activeCell="E1" sqref="E1"/>
      <selection pane="bottomLeft" activeCell="H360" sqref="H360"/>
    </sheetView>
  </sheetViews>
  <sheetFormatPr defaultColWidth="11.26953125" defaultRowHeight="13" x14ac:dyDescent="0.25"/>
  <cols>
    <col min="1" max="1" width="11.54296875" style="9" bestFit="1" customWidth="1"/>
    <col min="2" max="2" width="10" style="9" bestFit="1" customWidth="1"/>
    <col min="3" max="3" width="17" style="11" bestFit="1" customWidth="1"/>
    <col min="4" max="4" width="13" style="11" bestFit="1" customWidth="1"/>
    <col min="5" max="5" width="10.7265625" style="9" bestFit="1" customWidth="1"/>
    <col min="6" max="6" width="17.7265625" style="9" bestFit="1" customWidth="1"/>
    <col min="7" max="7" width="17" style="9" bestFit="1" customWidth="1"/>
    <col min="8" max="8" width="86.54296875" style="15" bestFit="1" customWidth="1"/>
    <col min="9" max="9" width="10" style="11" bestFit="1" customWidth="1"/>
    <col min="10" max="10" width="12" style="11" bestFit="1" customWidth="1"/>
    <col min="11" max="11" width="18.26953125" style="11" customWidth="1"/>
    <col min="12" max="12" width="17" style="26" bestFit="1" customWidth="1"/>
    <col min="13" max="13" width="25.7265625" style="11" customWidth="1"/>
    <col min="14" max="14" width="31.7265625" style="11" bestFit="1" customWidth="1"/>
    <col min="15" max="15" width="11.26953125" style="11" bestFit="1" customWidth="1"/>
    <col min="16" max="16" width="12.54296875" style="25" bestFit="1" customWidth="1"/>
    <col min="17" max="17" width="17" style="28" bestFit="1" customWidth="1"/>
    <col min="18" max="18" width="20.26953125" style="28" bestFit="1" customWidth="1"/>
    <col min="19" max="16384" width="11.26953125" style="9"/>
  </cols>
  <sheetData>
    <row r="1" spans="1:18" s="8" customFormat="1" ht="36" customHeight="1" x14ac:dyDescent="0.25">
      <c r="A1" s="6" t="s">
        <v>0</v>
      </c>
      <c r="B1" s="6" t="s">
        <v>1</v>
      </c>
      <c r="C1" s="6" t="s">
        <v>2</v>
      </c>
      <c r="D1" s="6" t="s">
        <v>3</v>
      </c>
      <c r="E1" s="6" t="s">
        <v>4</v>
      </c>
      <c r="F1" s="6" t="s">
        <v>5</v>
      </c>
      <c r="G1" s="6" t="s">
        <v>6</v>
      </c>
      <c r="H1" s="6" t="s">
        <v>7</v>
      </c>
      <c r="I1" s="6" t="s">
        <v>8</v>
      </c>
      <c r="J1" s="6" t="s">
        <v>9</v>
      </c>
      <c r="K1" s="6" t="s">
        <v>10</v>
      </c>
      <c r="L1" s="29" t="s">
        <v>11</v>
      </c>
      <c r="M1" s="6" t="s">
        <v>12</v>
      </c>
      <c r="N1" s="6" t="s">
        <v>13</v>
      </c>
      <c r="O1" s="6" t="s">
        <v>14</v>
      </c>
      <c r="P1" s="7" t="s">
        <v>15</v>
      </c>
      <c r="Q1" s="29" t="s">
        <v>16</v>
      </c>
      <c r="R1" s="29" t="s">
        <v>17</v>
      </c>
    </row>
    <row r="2" spans="1:18" s="11" customFormat="1" ht="26" x14ac:dyDescent="0.25">
      <c r="A2" s="11" t="s">
        <v>18</v>
      </c>
      <c r="B2" s="11" t="s">
        <v>19</v>
      </c>
      <c r="C2" s="10">
        <v>42638</v>
      </c>
      <c r="D2" s="11" t="s">
        <v>20</v>
      </c>
      <c r="E2" s="11" t="s">
        <v>21</v>
      </c>
      <c r="F2" s="9" t="s">
        <v>22</v>
      </c>
      <c r="G2" s="9" t="s">
        <v>23</v>
      </c>
      <c r="H2" s="9" t="s">
        <v>24</v>
      </c>
      <c r="I2" s="11">
        <v>1</v>
      </c>
      <c r="J2" s="11" t="s">
        <v>25</v>
      </c>
      <c r="K2" s="12" t="s">
        <v>26</v>
      </c>
      <c r="L2" s="26">
        <f>IF(ISTEXT(K2),VLOOKUP(K2,Penalties!$A$2:$B$36,2,FALSE),0)</f>
        <v>2</v>
      </c>
      <c r="M2" s="11" t="s">
        <v>27</v>
      </c>
      <c r="N2" s="11" t="s">
        <v>28</v>
      </c>
      <c r="P2" s="13" t="s">
        <v>29</v>
      </c>
      <c r="Q2" s="27">
        <f ca="1">IF((YEAR(NOW()-C2)-1900)&lt;2,L2,0)</f>
        <v>0</v>
      </c>
      <c r="R2" s="26">
        <f ca="1">SUMIF(A$2:A$501,A2,Q$2:Q$501)</f>
        <v>0</v>
      </c>
    </row>
    <row r="3" spans="1:18" s="11" customFormat="1" ht="39" x14ac:dyDescent="0.25">
      <c r="A3" s="11" t="s">
        <v>30</v>
      </c>
      <c r="B3" s="11" t="s">
        <v>31</v>
      </c>
      <c r="C3" s="10">
        <v>42652</v>
      </c>
      <c r="D3" s="11" t="s">
        <v>32</v>
      </c>
      <c r="E3" s="11" t="s">
        <v>33</v>
      </c>
      <c r="F3" s="9" t="s">
        <v>34</v>
      </c>
      <c r="G3" s="11" t="s">
        <v>35</v>
      </c>
      <c r="H3" s="9" t="s">
        <v>36</v>
      </c>
      <c r="I3" s="11">
        <v>2</v>
      </c>
      <c r="J3" s="11" t="s">
        <v>37</v>
      </c>
      <c r="K3" s="12" t="s">
        <v>38</v>
      </c>
      <c r="L3" s="26">
        <f>IF(ISTEXT(K3),VLOOKUP(K3,Penalties!$A$2:$B$36,2,FALSE),0)</f>
        <v>3</v>
      </c>
      <c r="M3" s="11" t="s">
        <v>27</v>
      </c>
      <c r="N3" s="11" t="s">
        <v>39</v>
      </c>
      <c r="P3" s="13" t="s">
        <v>40</v>
      </c>
      <c r="Q3" s="27">
        <f t="shared" ref="Q3:Q66" ca="1" si="0">IF((YEAR(NOW()-C3)-1900)&lt;2,L3,0)</f>
        <v>0</v>
      </c>
      <c r="R3" s="26">
        <f t="shared" ref="R3:R66" ca="1" si="1">SUMIF(A$2:A$501,A3,Q$2:Q$501)</f>
        <v>1</v>
      </c>
    </row>
    <row r="4" spans="1:18" s="11" customFormat="1" ht="26" x14ac:dyDescent="0.25">
      <c r="A4" s="11" t="s">
        <v>41</v>
      </c>
      <c r="B4" s="11" t="s">
        <v>19</v>
      </c>
      <c r="C4" s="10">
        <v>42652</v>
      </c>
      <c r="D4" s="11" t="s">
        <v>42</v>
      </c>
      <c r="E4" s="11" t="s">
        <v>21</v>
      </c>
      <c r="F4" s="9" t="s">
        <v>43</v>
      </c>
      <c r="G4" s="9" t="s">
        <v>44</v>
      </c>
      <c r="H4" s="9" t="s">
        <v>45</v>
      </c>
      <c r="I4" s="11">
        <v>1</v>
      </c>
      <c r="J4" s="11" t="s">
        <v>46</v>
      </c>
      <c r="K4" s="12" t="s">
        <v>47</v>
      </c>
      <c r="L4" s="26">
        <f>IF(ISTEXT(K4),VLOOKUP(K4,Penalties!$A$2:$B$36,2,FALSE),0)</f>
        <v>1</v>
      </c>
      <c r="M4" s="11" t="s">
        <v>27</v>
      </c>
      <c r="N4" s="11" t="s">
        <v>48</v>
      </c>
      <c r="P4" s="13" t="s">
        <v>49</v>
      </c>
      <c r="Q4" s="27">
        <f t="shared" ca="1" si="0"/>
        <v>0</v>
      </c>
      <c r="R4" s="26">
        <f t="shared" ca="1" si="1"/>
        <v>0</v>
      </c>
    </row>
    <row r="5" spans="1:18" s="11" customFormat="1" ht="37.5" x14ac:dyDescent="0.25">
      <c r="A5" s="11" t="s">
        <v>18</v>
      </c>
      <c r="B5" s="11" t="s">
        <v>19</v>
      </c>
      <c r="C5" s="10">
        <v>42652</v>
      </c>
      <c r="D5" s="11" t="s">
        <v>42</v>
      </c>
      <c r="E5" s="31" t="s">
        <v>50</v>
      </c>
      <c r="F5" s="9" t="s">
        <v>43</v>
      </c>
      <c r="G5" s="9" t="s">
        <v>44</v>
      </c>
      <c r="H5" s="9" t="s">
        <v>51</v>
      </c>
      <c r="I5" s="11">
        <v>1</v>
      </c>
      <c r="J5" s="11" t="s">
        <v>46</v>
      </c>
      <c r="K5" s="12" t="s">
        <v>47</v>
      </c>
      <c r="L5" s="26">
        <f>IF(ISTEXT(K5),VLOOKUP(K5,Penalties!$A$2:$B$36,2,FALSE),0)</f>
        <v>1</v>
      </c>
      <c r="M5" s="11" t="s">
        <v>27</v>
      </c>
      <c r="N5" s="11" t="s">
        <v>52</v>
      </c>
      <c r="P5" s="13" t="s">
        <v>53</v>
      </c>
      <c r="Q5" s="27">
        <f t="shared" ca="1" si="0"/>
        <v>0</v>
      </c>
      <c r="R5" s="26">
        <f t="shared" ca="1" si="1"/>
        <v>0</v>
      </c>
    </row>
    <row r="6" spans="1:18" s="11" customFormat="1" ht="26" x14ac:dyDescent="0.25">
      <c r="A6" s="11" t="s">
        <v>54</v>
      </c>
      <c r="B6" s="11" t="s">
        <v>55</v>
      </c>
      <c r="C6" s="10">
        <v>42652</v>
      </c>
      <c r="D6" s="11" t="s">
        <v>42</v>
      </c>
      <c r="E6" s="11" t="s">
        <v>21</v>
      </c>
      <c r="F6" s="11" t="s">
        <v>43</v>
      </c>
      <c r="G6" s="11" t="s">
        <v>44</v>
      </c>
      <c r="H6" s="15" t="s">
        <v>56</v>
      </c>
      <c r="I6" s="11">
        <v>1</v>
      </c>
      <c r="J6" s="11" t="s">
        <v>25</v>
      </c>
      <c r="K6" s="12" t="s">
        <v>57</v>
      </c>
      <c r="L6" s="26">
        <f>IF(ISTEXT(K6),VLOOKUP(K6,Penalties!$A$2:$B$36,2,FALSE),0)</f>
        <v>1</v>
      </c>
      <c r="M6" s="11" t="s">
        <v>27</v>
      </c>
      <c r="N6" s="11" t="s">
        <v>58</v>
      </c>
      <c r="P6" s="13" t="s">
        <v>59</v>
      </c>
      <c r="Q6" s="27">
        <f t="shared" ca="1" si="0"/>
        <v>0</v>
      </c>
      <c r="R6" s="26">
        <f t="shared" ca="1" si="1"/>
        <v>0</v>
      </c>
    </row>
    <row r="7" spans="1:18" s="11" customFormat="1" ht="39" x14ac:dyDescent="0.25">
      <c r="A7" s="11" t="s">
        <v>60</v>
      </c>
      <c r="B7" s="11" t="s">
        <v>61</v>
      </c>
      <c r="C7" s="10">
        <v>42652</v>
      </c>
      <c r="D7" s="11" t="s">
        <v>62</v>
      </c>
      <c r="E7" s="11" t="s">
        <v>63</v>
      </c>
      <c r="F7" s="11" t="s">
        <v>64</v>
      </c>
      <c r="G7" s="11" t="s">
        <v>65</v>
      </c>
      <c r="H7" s="15" t="s">
        <v>66</v>
      </c>
      <c r="I7" s="11">
        <v>1</v>
      </c>
      <c r="J7" s="11" t="s">
        <v>67</v>
      </c>
      <c r="K7" s="12" t="s">
        <v>68</v>
      </c>
      <c r="L7" s="26">
        <f>IF(ISTEXT(K7),VLOOKUP(K7,Penalties!$A$2:$B$36,2,FALSE),0)</f>
        <v>1</v>
      </c>
      <c r="M7" s="11" t="s">
        <v>27</v>
      </c>
      <c r="N7" s="11" t="s">
        <v>69</v>
      </c>
      <c r="P7" s="13" t="s">
        <v>70</v>
      </c>
      <c r="Q7" s="27">
        <f t="shared" ca="1" si="0"/>
        <v>0</v>
      </c>
      <c r="R7" s="26">
        <f t="shared" ca="1" si="1"/>
        <v>1</v>
      </c>
    </row>
    <row r="8" spans="1:18" s="11" customFormat="1" ht="65" x14ac:dyDescent="0.25">
      <c r="A8" s="11" t="s">
        <v>71</v>
      </c>
      <c r="B8" s="11" t="s">
        <v>72</v>
      </c>
      <c r="C8" s="10">
        <v>42652</v>
      </c>
      <c r="D8" s="11" t="s">
        <v>62</v>
      </c>
      <c r="E8" s="11" t="s">
        <v>63</v>
      </c>
      <c r="F8" s="11" t="s">
        <v>64</v>
      </c>
      <c r="G8" s="11" t="s">
        <v>65</v>
      </c>
      <c r="H8" s="15" t="s">
        <v>73</v>
      </c>
      <c r="I8" s="11">
        <v>1</v>
      </c>
      <c r="J8" s="11" t="s">
        <v>67</v>
      </c>
      <c r="K8" s="12" t="s">
        <v>68</v>
      </c>
      <c r="L8" s="26">
        <f>IF(ISTEXT(K8),VLOOKUP(K8,Penalties!$A$2:$B$36,2,FALSE),0)</f>
        <v>1</v>
      </c>
      <c r="M8" s="11" t="s">
        <v>74</v>
      </c>
      <c r="N8" s="11" t="s">
        <v>75</v>
      </c>
      <c r="O8" s="11" t="s">
        <v>76</v>
      </c>
      <c r="P8" s="13" t="s">
        <v>77</v>
      </c>
      <c r="Q8" s="27">
        <f t="shared" ca="1" si="0"/>
        <v>0</v>
      </c>
      <c r="R8" s="26">
        <f t="shared" ca="1" si="1"/>
        <v>0</v>
      </c>
    </row>
    <row r="9" spans="1:18" s="11" customFormat="1" ht="39" x14ac:dyDescent="0.25">
      <c r="A9" s="11" t="s">
        <v>78</v>
      </c>
      <c r="B9" s="11" t="s">
        <v>72</v>
      </c>
      <c r="C9" s="10">
        <v>42655</v>
      </c>
      <c r="D9" s="11" t="s">
        <v>79</v>
      </c>
      <c r="E9" s="11" t="s">
        <v>80</v>
      </c>
      <c r="F9" s="11" t="s">
        <v>64</v>
      </c>
      <c r="G9" s="11" t="s">
        <v>65</v>
      </c>
      <c r="H9" s="15" t="s">
        <v>81</v>
      </c>
      <c r="I9" s="11">
        <v>1</v>
      </c>
      <c r="J9" s="11" t="s">
        <v>67</v>
      </c>
      <c r="K9" s="12" t="s">
        <v>26</v>
      </c>
      <c r="L9" s="26">
        <f>IF(ISTEXT(K9),VLOOKUP(K9,Penalties!$A$2:$B$36,2,FALSE),0)</f>
        <v>2</v>
      </c>
      <c r="N9" s="11" t="s">
        <v>82</v>
      </c>
      <c r="O9" s="11" t="s">
        <v>76</v>
      </c>
      <c r="P9" s="13" t="s">
        <v>83</v>
      </c>
      <c r="Q9" s="27">
        <f t="shared" ca="1" si="0"/>
        <v>0</v>
      </c>
      <c r="R9" s="26">
        <f t="shared" ca="1" si="1"/>
        <v>0</v>
      </c>
    </row>
    <row r="10" spans="1:18" s="11" customFormat="1" ht="26" x14ac:dyDescent="0.25">
      <c r="A10" s="11" t="s">
        <v>84</v>
      </c>
      <c r="B10" s="11" t="s">
        <v>55</v>
      </c>
      <c r="C10" s="10">
        <v>42673</v>
      </c>
      <c r="D10" s="11" t="s">
        <v>85</v>
      </c>
      <c r="E10" s="11" t="s">
        <v>86</v>
      </c>
      <c r="F10" s="11" t="s">
        <v>87</v>
      </c>
      <c r="G10" s="11" t="s">
        <v>88</v>
      </c>
      <c r="H10" s="15" t="s">
        <v>89</v>
      </c>
      <c r="I10" s="11">
        <v>1</v>
      </c>
      <c r="J10" s="11" t="s">
        <v>67</v>
      </c>
      <c r="K10" s="12" t="s">
        <v>90</v>
      </c>
      <c r="L10" s="26">
        <f>IF(ISTEXT(K10),VLOOKUP(K10,Penalties!$A$2:$B$36,2,FALSE),0)</f>
        <v>1</v>
      </c>
      <c r="M10" s="11" t="s">
        <v>27</v>
      </c>
      <c r="N10" s="11" t="s">
        <v>91</v>
      </c>
      <c r="O10" s="11" t="s">
        <v>76</v>
      </c>
      <c r="P10" s="13" t="s">
        <v>92</v>
      </c>
      <c r="Q10" s="27">
        <f t="shared" ca="1" si="0"/>
        <v>0</v>
      </c>
      <c r="R10" s="26">
        <f t="shared" ca="1" si="1"/>
        <v>0</v>
      </c>
    </row>
    <row r="11" spans="1:18" s="11" customFormat="1" ht="26" x14ac:dyDescent="0.25">
      <c r="A11" s="11" t="s">
        <v>93</v>
      </c>
      <c r="B11" s="11" t="s">
        <v>94</v>
      </c>
      <c r="C11" s="10">
        <v>42673</v>
      </c>
      <c r="D11" s="11" t="s">
        <v>95</v>
      </c>
      <c r="E11" s="11" t="s">
        <v>96</v>
      </c>
      <c r="F11" s="11" t="s">
        <v>97</v>
      </c>
      <c r="G11" s="11" t="s">
        <v>98</v>
      </c>
      <c r="H11" s="15" t="s">
        <v>99</v>
      </c>
      <c r="I11" s="11">
        <v>1</v>
      </c>
      <c r="J11" s="11" t="s">
        <v>100</v>
      </c>
      <c r="K11" s="12" t="s">
        <v>57</v>
      </c>
      <c r="L11" s="26">
        <f>IF(ISTEXT(K11),VLOOKUP(K11,Penalties!$A$2:$B$36,2,FALSE),0)</f>
        <v>1</v>
      </c>
      <c r="M11" s="11" t="s">
        <v>27</v>
      </c>
      <c r="N11" s="11" t="s">
        <v>101</v>
      </c>
      <c r="O11" s="11" t="s">
        <v>76</v>
      </c>
      <c r="P11" s="13" t="s">
        <v>102</v>
      </c>
      <c r="Q11" s="27">
        <f t="shared" ca="1" si="0"/>
        <v>0</v>
      </c>
      <c r="R11" s="26">
        <f t="shared" ca="1" si="1"/>
        <v>0</v>
      </c>
    </row>
    <row r="12" spans="1:18" s="11" customFormat="1" ht="26" x14ac:dyDescent="0.25">
      <c r="A12" s="11" t="s">
        <v>103</v>
      </c>
      <c r="B12" s="11" t="s">
        <v>104</v>
      </c>
      <c r="C12" s="10">
        <v>42676</v>
      </c>
      <c r="D12" s="11" t="s">
        <v>105</v>
      </c>
      <c r="E12" s="11" t="s">
        <v>96</v>
      </c>
      <c r="F12" s="11" t="s">
        <v>106</v>
      </c>
      <c r="G12" s="11" t="s">
        <v>98</v>
      </c>
      <c r="H12" s="15" t="s">
        <v>107</v>
      </c>
      <c r="I12" s="11">
        <v>1</v>
      </c>
      <c r="J12" s="11" t="s">
        <v>25</v>
      </c>
      <c r="K12" s="12" t="s">
        <v>57</v>
      </c>
      <c r="L12" s="26">
        <f>IF(ISTEXT(K12),VLOOKUP(K12,Penalties!$A$2:$B$36,2,FALSE),0)</f>
        <v>1</v>
      </c>
      <c r="M12" s="11" t="s">
        <v>27</v>
      </c>
      <c r="N12" s="11" t="s">
        <v>108</v>
      </c>
      <c r="O12" s="11" t="s">
        <v>76</v>
      </c>
      <c r="P12" s="13" t="s">
        <v>109</v>
      </c>
      <c r="Q12" s="27">
        <f t="shared" ca="1" si="0"/>
        <v>0</v>
      </c>
      <c r="R12" s="26">
        <f t="shared" ca="1" si="1"/>
        <v>0</v>
      </c>
    </row>
    <row r="13" spans="1:18" s="11" customFormat="1" ht="26" x14ac:dyDescent="0.25">
      <c r="A13" s="11" t="s">
        <v>110</v>
      </c>
      <c r="B13" s="11" t="s">
        <v>111</v>
      </c>
      <c r="C13" s="10">
        <v>42695</v>
      </c>
      <c r="D13" s="11" t="s">
        <v>112</v>
      </c>
      <c r="E13" s="11" t="s">
        <v>113</v>
      </c>
      <c r="F13" s="11" t="s">
        <v>114</v>
      </c>
      <c r="G13" s="11" t="s">
        <v>44</v>
      </c>
      <c r="H13" s="15" t="s">
        <v>115</v>
      </c>
      <c r="I13" s="11">
        <v>1</v>
      </c>
      <c r="J13" s="11" t="s">
        <v>67</v>
      </c>
      <c r="K13" s="12" t="s">
        <v>116</v>
      </c>
      <c r="L13" s="26">
        <f>IF(ISTEXT(K13),VLOOKUP(K13,Penalties!$A$2:$B$36,2,FALSE),0)</f>
        <v>2</v>
      </c>
      <c r="M13" s="11" t="s">
        <v>27</v>
      </c>
      <c r="N13" s="11" t="s">
        <v>117</v>
      </c>
      <c r="O13" s="11" t="s">
        <v>76</v>
      </c>
      <c r="P13" s="13" t="s">
        <v>118</v>
      </c>
      <c r="Q13" s="27">
        <f t="shared" ca="1" si="0"/>
        <v>0</v>
      </c>
      <c r="R13" s="26">
        <f t="shared" ca="1" si="1"/>
        <v>0</v>
      </c>
    </row>
    <row r="14" spans="1:18" s="11" customFormat="1" ht="39" x14ac:dyDescent="0.25">
      <c r="A14" s="11" t="s">
        <v>119</v>
      </c>
      <c r="B14" s="11" t="s">
        <v>72</v>
      </c>
      <c r="C14" s="10">
        <v>42689</v>
      </c>
      <c r="D14" s="11" t="s">
        <v>120</v>
      </c>
      <c r="E14" s="11" t="s">
        <v>121</v>
      </c>
      <c r="F14" s="11" t="s">
        <v>122</v>
      </c>
      <c r="G14" s="11" t="s">
        <v>123</v>
      </c>
      <c r="H14" s="30" t="s">
        <v>124</v>
      </c>
      <c r="I14" s="11">
        <v>2</v>
      </c>
      <c r="J14" s="11" t="s">
        <v>125</v>
      </c>
      <c r="K14" s="12" t="s">
        <v>126</v>
      </c>
      <c r="L14" s="26">
        <f>IF(ISTEXT(K14),VLOOKUP(K14,Penalties!$A$2:$B$36,2,FALSE),0)</f>
        <v>3</v>
      </c>
      <c r="M14" s="11" t="s">
        <v>74</v>
      </c>
      <c r="N14" s="11" t="s">
        <v>127</v>
      </c>
      <c r="O14" s="11" t="s">
        <v>76</v>
      </c>
      <c r="P14" s="13" t="s">
        <v>128</v>
      </c>
      <c r="Q14" s="27">
        <f t="shared" ca="1" si="0"/>
        <v>0</v>
      </c>
      <c r="R14" s="26">
        <f t="shared" ca="1" si="1"/>
        <v>0</v>
      </c>
    </row>
    <row r="15" spans="1:18" s="11" customFormat="1" ht="26" x14ac:dyDescent="0.25">
      <c r="A15" s="11" t="s">
        <v>84</v>
      </c>
      <c r="B15" s="11" t="s">
        <v>55</v>
      </c>
      <c r="C15" s="10">
        <v>42700</v>
      </c>
      <c r="D15" s="11" t="s">
        <v>129</v>
      </c>
      <c r="E15" s="11" t="s">
        <v>130</v>
      </c>
      <c r="F15" s="11" t="s">
        <v>131</v>
      </c>
      <c r="G15" s="11" t="s">
        <v>88</v>
      </c>
      <c r="H15" s="15" t="s">
        <v>132</v>
      </c>
      <c r="I15" s="11">
        <v>1</v>
      </c>
      <c r="J15" s="11" t="s">
        <v>25</v>
      </c>
      <c r="K15" s="12" t="s">
        <v>57</v>
      </c>
      <c r="L15" s="26">
        <f>IF(ISTEXT(K15),VLOOKUP(K15,Penalties!$A$2:$B$36,2,FALSE),0)</f>
        <v>1</v>
      </c>
      <c r="M15" s="11" t="s">
        <v>27</v>
      </c>
      <c r="N15" s="11" t="s">
        <v>91</v>
      </c>
      <c r="O15" s="11" t="s">
        <v>76</v>
      </c>
      <c r="P15" s="13" t="s">
        <v>133</v>
      </c>
      <c r="Q15" s="27">
        <f t="shared" ca="1" si="0"/>
        <v>0</v>
      </c>
      <c r="R15" s="26">
        <f t="shared" ca="1" si="1"/>
        <v>0</v>
      </c>
    </row>
    <row r="16" spans="1:18" s="11" customFormat="1" ht="26" x14ac:dyDescent="0.25">
      <c r="A16" s="11" t="s">
        <v>134</v>
      </c>
      <c r="B16" s="11" t="s">
        <v>135</v>
      </c>
      <c r="C16" s="10">
        <v>42720</v>
      </c>
      <c r="D16" s="11" t="s">
        <v>136</v>
      </c>
      <c r="E16" s="11" t="s">
        <v>137</v>
      </c>
      <c r="F16" s="11" t="s">
        <v>138</v>
      </c>
      <c r="G16" s="11" t="s">
        <v>139</v>
      </c>
      <c r="H16" s="15" t="s">
        <v>140</v>
      </c>
      <c r="I16" s="11">
        <v>1</v>
      </c>
      <c r="J16" s="11" t="s">
        <v>141</v>
      </c>
      <c r="K16" s="12" t="s">
        <v>57</v>
      </c>
      <c r="L16" s="26">
        <f>IF(ISTEXT(K16),VLOOKUP(K16,Penalties!$A$2:$B$36,2,FALSE),0)</f>
        <v>1</v>
      </c>
      <c r="M16" s="11" t="s">
        <v>27</v>
      </c>
      <c r="N16" s="11" t="s">
        <v>142</v>
      </c>
      <c r="O16" s="11" t="s">
        <v>76</v>
      </c>
      <c r="P16" s="13" t="s">
        <v>143</v>
      </c>
      <c r="Q16" s="27">
        <f t="shared" ca="1" si="0"/>
        <v>0</v>
      </c>
      <c r="R16" s="26">
        <f t="shared" ca="1" si="1"/>
        <v>0</v>
      </c>
    </row>
    <row r="17" spans="1:18" s="11" customFormat="1" ht="26" x14ac:dyDescent="0.25">
      <c r="A17" s="11" t="s">
        <v>144</v>
      </c>
      <c r="B17" s="11" t="s">
        <v>135</v>
      </c>
      <c r="C17" s="10">
        <v>42720</v>
      </c>
      <c r="D17" s="11" t="s">
        <v>136</v>
      </c>
      <c r="E17" s="11" t="s">
        <v>137</v>
      </c>
      <c r="F17" s="11" t="s">
        <v>138</v>
      </c>
      <c r="G17" s="11" t="s">
        <v>139</v>
      </c>
      <c r="H17" s="15" t="s">
        <v>145</v>
      </c>
      <c r="I17" s="11">
        <v>2</v>
      </c>
      <c r="J17" s="11" t="s">
        <v>146</v>
      </c>
      <c r="K17" s="12" t="s">
        <v>126</v>
      </c>
      <c r="L17" s="26">
        <f>IF(ISTEXT(K17),VLOOKUP(K17,Penalties!$A$2:$B$36,2,FALSE),0)</f>
        <v>3</v>
      </c>
      <c r="M17" s="11" t="s">
        <v>27</v>
      </c>
      <c r="N17" s="11" t="s">
        <v>147</v>
      </c>
      <c r="O17" s="11" t="s">
        <v>76</v>
      </c>
      <c r="P17" s="13" t="s">
        <v>148</v>
      </c>
      <c r="Q17" s="27">
        <f t="shared" ca="1" si="0"/>
        <v>0</v>
      </c>
      <c r="R17" s="26">
        <f t="shared" ca="1" si="1"/>
        <v>0</v>
      </c>
    </row>
    <row r="18" spans="1:18" s="11" customFormat="1" ht="26" x14ac:dyDescent="0.25">
      <c r="A18" s="11" t="s">
        <v>149</v>
      </c>
      <c r="B18" s="11" t="s">
        <v>150</v>
      </c>
      <c r="C18" s="10">
        <v>42720</v>
      </c>
      <c r="D18" s="11" t="s">
        <v>136</v>
      </c>
      <c r="E18" s="11" t="s">
        <v>137</v>
      </c>
      <c r="F18" s="11" t="s">
        <v>138</v>
      </c>
      <c r="G18" s="11" t="s">
        <v>139</v>
      </c>
      <c r="H18" s="15" t="s">
        <v>151</v>
      </c>
      <c r="I18" s="11">
        <v>1</v>
      </c>
      <c r="J18" s="11" t="s">
        <v>46</v>
      </c>
      <c r="K18" s="12" t="s">
        <v>57</v>
      </c>
      <c r="L18" s="26">
        <f>IF(ISTEXT(K18),VLOOKUP(K18,Penalties!$A$2:$B$36,2,FALSE),0)</f>
        <v>1</v>
      </c>
      <c r="M18" s="11" t="s">
        <v>27</v>
      </c>
      <c r="N18" s="11" t="s">
        <v>152</v>
      </c>
      <c r="O18" s="11" t="s">
        <v>76</v>
      </c>
      <c r="P18" s="13" t="s">
        <v>153</v>
      </c>
      <c r="Q18" s="27">
        <f t="shared" ca="1" si="0"/>
        <v>0</v>
      </c>
      <c r="R18" s="26">
        <f t="shared" ca="1" si="1"/>
        <v>0</v>
      </c>
    </row>
    <row r="19" spans="1:18" s="11" customFormat="1" ht="26" x14ac:dyDescent="0.25">
      <c r="A19" s="11" t="s">
        <v>154</v>
      </c>
      <c r="B19" s="11" t="s">
        <v>19</v>
      </c>
      <c r="C19" s="10">
        <v>42733</v>
      </c>
      <c r="D19" s="11" t="s">
        <v>155</v>
      </c>
      <c r="E19" s="11" t="s">
        <v>156</v>
      </c>
      <c r="F19" s="11" t="s">
        <v>157</v>
      </c>
      <c r="G19" s="11" t="s">
        <v>65</v>
      </c>
      <c r="H19" s="15" t="s">
        <v>158</v>
      </c>
      <c r="I19" s="11">
        <v>1</v>
      </c>
      <c r="J19" s="11" t="s">
        <v>25</v>
      </c>
      <c r="K19" s="12" t="s">
        <v>57</v>
      </c>
      <c r="L19" s="26">
        <f>IF(ISTEXT(K19),VLOOKUP(K19,Penalties!$A$2:$B$36,2,FALSE),0)</f>
        <v>1</v>
      </c>
      <c r="M19" s="11" t="s">
        <v>27</v>
      </c>
      <c r="N19" s="11" t="s">
        <v>159</v>
      </c>
      <c r="O19" s="11" t="s">
        <v>76</v>
      </c>
      <c r="P19" s="13" t="s">
        <v>160</v>
      </c>
      <c r="Q19" s="27">
        <f t="shared" ca="1" si="0"/>
        <v>0</v>
      </c>
      <c r="R19" s="26">
        <f t="shared" ca="1" si="1"/>
        <v>0</v>
      </c>
    </row>
    <row r="20" spans="1:18" s="11" customFormat="1" ht="26" x14ac:dyDescent="0.25">
      <c r="A20" s="11" t="s">
        <v>161</v>
      </c>
      <c r="B20" s="11" t="s">
        <v>162</v>
      </c>
      <c r="C20" s="10">
        <v>42678</v>
      </c>
      <c r="D20" s="11" t="s">
        <v>163</v>
      </c>
      <c r="E20" s="11" t="s">
        <v>96</v>
      </c>
      <c r="F20" s="11" t="s">
        <v>164</v>
      </c>
      <c r="G20" s="11" t="s">
        <v>98</v>
      </c>
      <c r="H20" s="15" t="s">
        <v>165</v>
      </c>
      <c r="I20" s="11">
        <v>1</v>
      </c>
      <c r="J20" s="11" t="s">
        <v>100</v>
      </c>
      <c r="K20" s="12" t="s">
        <v>57</v>
      </c>
      <c r="L20" s="26">
        <f>IF(ISTEXT(K20),VLOOKUP(K20,Penalties!$A$2:$B$36,2,FALSE),0)</f>
        <v>1</v>
      </c>
      <c r="M20" s="11" t="s">
        <v>27</v>
      </c>
      <c r="N20" s="11" t="s">
        <v>166</v>
      </c>
      <c r="O20" s="11" t="s">
        <v>76</v>
      </c>
      <c r="P20" s="13" t="s">
        <v>167</v>
      </c>
      <c r="Q20" s="27">
        <f t="shared" ca="1" si="0"/>
        <v>0</v>
      </c>
      <c r="R20" s="26">
        <f t="shared" ca="1" si="1"/>
        <v>0</v>
      </c>
    </row>
    <row r="21" spans="1:18" s="11" customFormat="1" ht="26" x14ac:dyDescent="0.25">
      <c r="A21" s="11" t="s">
        <v>168</v>
      </c>
      <c r="B21" s="11" t="s">
        <v>169</v>
      </c>
      <c r="C21" s="10">
        <v>42755</v>
      </c>
      <c r="D21" s="11" t="s">
        <v>170</v>
      </c>
      <c r="E21" s="11" t="s">
        <v>137</v>
      </c>
      <c r="F21" s="11" t="s">
        <v>171</v>
      </c>
      <c r="G21" s="11" t="s">
        <v>172</v>
      </c>
      <c r="H21" s="15" t="s">
        <v>173</v>
      </c>
      <c r="I21" s="11">
        <v>1</v>
      </c>
      <c r="J21" s="11" t="s">
        <v>100</v>
      </c>
      <c r="K21" s="12" t="s">
        <v>57</v>
      </c>
      <c r="L21" s="26">
        <f>IF(ISTEXT(K21),VLOOKUP(K21,Penalties!$A$2:$B$36,2,FALSE),0)</f>
        <v>1</v>
      </c>
      <c r="M21" s="11" t="s">
        <v>27</v>
      </c>
      <c r="N21" s="11" t="s">
        <v>174</v>
      </c>
      <c r="O21" s="11" t="s">
        <v>76</v>
      </c>
      <c r="P21" s="13" t="s">
        <v>175</v>
      </c>
      <c r="Q21" s="27">
        <f t="shared" ca="1" si="0"/>
        <v>0</v>
      </c>
      <c r="R21" s="26">
        <f t="shared" ca="1" si="1"/>
        <v>0</v>
      </c>
    </row>
    <row r="22" spans="1:18" s="11" customFormat="1" ht="26" x14ac:dyDescent="0.25">
      <c r="A22" s="11" t="s">
        <v>176</v>
      </c>
      <c r="B22" s="11" t="s">
        <v>150</v>
      </c>
      <c r="C22" s="10">
        <v>42754</v>
      </c>
      <c r="D22" s="11" t="s">
        <v>177</v>
      </c>
      <c r="E22" s="11" t="s">
        <v>137</v>
      </c>
      <c r="F22" s="11" t="s">
        <v>178</v>
      </c>
      <c r="G22" s="11" t="s">
        <v>139</v>
      </c>
      <c r="H22" s="15" t="s">
        <v>179</v>
      </c>
      <c r="I22" s="11">
        <v>1</v>
      </c>
      <c r="J22" s="11" t="s">
        <v>25</v>
      </c>
      <c r="K22" s="12" t="s">
        <v>57</v>
      </c>
      <c r="L22" s="26">
        <f>IF(ISTEXT(K22),VLOOKUP(K22,Penalties!$A$2:$B$36,2,FALSE),0)</f>
        <v>1</v>
      </c>
      <c r="M22" s="11" t="s">
        <v>27</v>
      </c>
      <c r="N22" s="11" t="s">
        <v>180</v>
      </c>
      <c r="O22" s="11" t="s">
        <v>76</v>
      </c>
      <c r="P22" s="13" t="s">
        <v>181</v>
      </c>
      <c r="Q22" s="27">
        <f t="shared" ca="1" si="0"/>
        <v>0</v>
      </c>
      <c r="R22" s="26">
        <f t="shared" ca="1" si="1"/>
        <v>0</v>
      </c>
    </row>
    <row r="23" spans="1:18" s="11" customFormat="1" ht="39" x14ac:dyDescent="0.25">
      <c r="A23" s="11" t="s">
        <v>182</v>
      </c>
      <c r="B23" s="11" t="s">
        <v>111</v>
      </c>
      <c r="C23" s="10">
        <v>42773</v>
      </c>
      <c r="D23" s="11" t="s">
        <v>183</v>
      </c>
      <c r="E23" s="11" t="s">
        <v>80</v>
      </c>
      <c r="F23" s="11" t="s">
        <v>184</v>
      </c>
      <c r="G23" s="11" t="s">
        <v>23</v>
      </c>
      <c r="H23" s="15" t="s">
        <v>185</v>
      </c>
      <c r="I23" s="11">
        <v>2</v>
      </c>
      <c r="J23" s="11" t="s">
        <v>146</v>
      </c>
      <c r="K23" s="12" t="s">
        <v>38</v>
      </c>
      <c r="L23" s="26">
        <f>IF(ISTEXT(K23),VLOOKUP(K23,Penalties!$A$2:$B$36,2,FALSE),0)</f>
        <v>3</v>
      </c>
      <c r="M23" s="11" t="s">
        <v>27</v>
      </c>
      <c r="N23" s="11" t="s">
        <v>186</v>
      </c>
      <c r="O23" s="11" t="s">
        <v>76</v>
      </c>
      <c r="P23" s="13" t="s">
        <v>187</v>
      </c>
      <c r="Q23" s="27">
        <f t="shared" ca="1" si="0"/>
        <v>0</v>
      </c>
      <c r="R23" s="26">
        <f t="shared" ca="1" si="1"/>
        <v>0</v>
      </c>
    </row>
    <row r="24" spans="1:18" s="11" customFormat="1" ht="39" x14ac:dyDescent="0.25">
      <c r="A24" s="11" t="s">
        <v>188</v>
      </c>
      <c r="B24" s="11" t="s">
        <v>72</v>
      </c>
      <c r="C24" s="10">
        <v>42773</v>
      </c>
      <c r="D24" s="11" t="s">
        <v>183</v>
      </c>
      <c r="E24" s="11" t="s">
        <v>80</v>
      </c>
      <c r="F24" s="11" t="s">
        <v>184</v>
      </c>
      <c r="G24" s="11" t="s">
        <v>23</v>
      </c>
      <c r="H24" s="15" t="s">
        <v>189</v>
      </c>
      <c r="I24" s="11">
        <v>2</v>
      </c>
      <c r="J24" s="11" t="s">
        <v>146</v>
      </c>
      <c r="K24" s="12" t="s">
        <v>38</v>
      </c>
      <c r="L24" s="26">
        <f>IF(ISTEXT(K24),VLOOKUP(K24,Penalties!$A$2:$B$36,2,FALSE),0)</f>
        <v>3</v>
      </c>
      <c r="M24" s="11" t="s">
        <v>27</v>
      </c>
      <c r="N24" s="11" t="s">
        <v>190</v>
      </c>
      <c r="O24" s="11" t="s">
        <v>76</v>
      </c>
      <c r="P24" s="13" t="s">
        <v>191</v>
      </c>
      <c r="Q24" s="27">
        <f t="shared" ca="1" si="0"/>
        <v>0</v>
      </c>
      <c r="R24" s="26">
        <f t="shared" ca="1" si="1"/>
        <v>0</v>
      </c>
    </row>
    <row r="25" spans="1:18" s="11" customFormat="1" ht="52" x14ac:dyDescent="0.25">
      <c r="A25" s="11" t="s">
        <v>182</v>
      </c>
      <c r="B25" s="11" t="s">
        <v>111</v>
      </c>
      <c r="C25" s="10">
        <v>42785</v>
      </c>
      <c r="D25" s="11" t="s">
        <v>192</v>
      </c>
      <c r="E25" s="11" t="s">
        <v>193</v>
      </c>
      <c r="F25" s="9" t="s">
        <v>194</v>
      </c>
      <c r="G25" s="11" t="s">
        <v>195</v>
      </c>
      <c r="H25" s="15" t="s">
        <v>196</v>
      </c>
      <c r="I25" s="11">
        <v>1</v>
      </c>
      <c r="J25" s="11" t="s">
        <v>100</v>
      </c>
      <c r="K25" s="12" t="s">
        <v>26</v>
      </c>
      <c r="L25" s="26">
        <f>IF(ISTEXT(K25),VLOOKUP(K25,Penalties!$A$2:$B$36,2,FALSE),0)</f>
        <v>2</v>
      </c>
      <c r="M25" s="11" t="s">
        <v>27</v>
      </c>
      <c r="N25" s="11" t="s">
        <v>197</v>
      </c>
      <c r="O25" s="11" t="s">
        <v>76</v>
      </c>
      <c r="P25" s="13" t="s">
        <v>198</v>
      </c>
      <c r="Q25" s="27">
        <f t="shared" ca="1" si="0"/>
        <v>0</v>
      </c>
      <c r="R25" s="26">
        <f t="shared" ca="1" si="1"/>
        <v>0</v>
      </c>
    </row>
    <row r="26" spans="1:18" s="11" customFormat="1" ht="39" x14ac:dyDescent="0.25">
      <c r="A26" s="11" t="s">
        <v>199</v>
      </c>
      <c r="B26" s="11" t="s">
        <v>61</v>
      </c>
      <c r="C26" s="10">
        <v>42785</v>
      </c>
      <c r="D26" s="11" t="s">
        <v>192</v>
      </c>
      <c r="E26" s="11" t="s">
        <v>193</v>
      </c>
      <c r="F26" s="9" t="s">
        <v>194</v>
      </c>
      <c r="G26" s="11" t="s">
        <v>195</v>
      </c>
      <c r="H26" s="15" t="s">
        <v>200</v>
      </c>
      <c r="I26" s="11">
        <v>1</v>
      </c>
      <c r="J26" s="11" t="s">
        <v>46</v>
      </c>
      <c r="K26" s="12" t="s">
        <v>90</v>
      </c>
      <c r="L26" s="26">
        <f>IF(ISTEXT(K26),VLOOKUP(K26,Penalties!$A$2:$B$36,2,FALSE),0)</f>
        <v>1</v>
      </c>
      <c r="M26" s="11" t="s">
        <v>27</v>
      </c>
      <c r="N26" s="11" t="s">
        <v>201</v>
      </c>
      <c r="O26" s="11" t="s">
        <v>76</v>
      </c>
      <c r="P26" s="13" t="s">
        <v>202</v>
      </c>
      <c r="Q26" s="27">
        <f t="shared" ca="1" si="0"/>
        <v>0</v>
      </c>
      <c r="R26" s="26">
        <f t="shared" ca="1" si="1"/>
        <v>0</v>
      </c>
    </row>
    <row r="27" spans="1:18" s="11" customFormat="1" ht="26" x14ac:dyDescent="0.25">
      <c r="A27" s="11" t="s">
        <v>203</v>
      </c>
      <c r="B27" s="11" t="s">
        <v>204</v>
      </c>
      <c r="C27" s="10">
        <v>42786</v>
      </c>
      <c r="D27" s="11" t="s">
        <v>205</v>
      </c>
      <c r="E27" s="11" t="s">
        <v>61</v>
      </c>
      <c r="F27" s="9" t="s">
        <v>206</v>
      </c>
      <c r="G27" s="11" t="s">
        <v>207</v>
      </c>
      <c r="H27" s="9" t="s">
        <v>208</v>
      </c>
      <c r="I27" s="11">
        <v>1</v>
      </c>
      <c r="J27" s="11" t="s">
        <v>100</v>
      </c>
      <c r="K27" s="12" t="s">
        <v>57</v>
      </c>
      <c r="L27" s="26">
        <f>IF(ISTEXT(K27),VLOOKUP(K27,Penalties!$A$2:$B$36,2,FALSE),0)</f>
        <v>1</v>
      </c>
      <c r="M27" s="11" t="s">
        <v>27</v>
      </c>
      <c r="N27" s="11" t="s">
        <v>147</v>
      </c>
      <c r="O27" s="11" t="s">
        <v>76</v>
      </c>
      <c r="P27" s="13" t="s">
        <v>209</v>
      </c>
      <c r="Q27" s="27">
        <f t="shared" ca="1" si="0"/>
        <v>0</v>
      </c>
      <c r="R27" s="26">
        <f t="shared" ca="1" si="1"/>
        <v>0</v>
      </c>
    </row>
    <row r="28" spans="1:18" s="11" customFormat="1" ht="26" x14ac:dyDescent="0.25">
      <c r="A28" s="11" t="s">
        <v>210</v>
      </c>
      <c r="B28" s="11" t="s">
        <v>135</v>
      </c>
      <c r="C28" s="10">
        <v>42788</v>
      </c>
      <c r="D28" s="11" t="s">
        <v>211</v>
      </c>
      <c r="E28" s="11" t="s">
        <v>212</v>
      </c>
      <c r="F28" s="11" t="s">
        <v>213</v>
      </c>
      <c r="G28" s="11" t="s">
        <v>172</v>
      </c>
      <c r="H28" s="15" t="s">
        <v>214</v>
      </c>
      <c r="I28" s="11">
        <v>1</v>
      </c>
      <c r="J28" s="11" t="s">
        <v>146</v>
      </c>
      <c r="K28" s="12" t="s">
        <v>38</v>
      </c>
      <c r="L28" s="26">
        <f>IF(ISTEXT(K28),VLOOKUP(K28,Penalties!$A$2:$B$36,2,FALSE),0)</f>
        <v>3</v>
      </c>
      <c r="M28" s="11" t="s">
        <v>27</v>
      </c>
      <c r="N28" s="11" t="s">
        <v>215</v>
      </c>
      <c r="O28" s="11" t="s">
        <v>76</v>
      </c>
      <c r="P28" s="13" t="s">
        <v>216</v>
      </c>
      <c r="Q28" s="27">
        <f t="shared" ca="1" si="0"/>
        <v>0</v>
      </c>
      <c r="R28" s="26">
        <f t="shared" ca="1" si="1"/>
        <v>0</v>
      </c>
    </row>
    <row r="29" spans="1:18" s="11" customFormat="1" ht="39" x14ac:dyDescent="0.25">
      <c r="A29" s="11" t="s">
        <v>217</v>
      </c>
      <c r="B29" s="11" t="s">
        <v>135</v>
      </c>
      <c r="C29" s="10">
        <v>42788</v>
      </c>
      <c r="D29" s="11" t="s">
        <v>211</v>
      </c>
      <c r="E29" s="11" t="s">
        <v>212</v>
      </c>
      <c r="F29" s="11" t="s">
        <v>213</v>
      </c>
      <c r="G29" s="11" t="s">
        <v>172</v>
      </c>
      <c r="H29" s="15" t="s">
        <v>218</v>
      </c>
      <c r="I29" s="11">
        <v>1</v>
      </c>
      <c r="J29" s="11" t="s">
        <v>100</v>
      </c>
      <c r="K29" s="12" t="s">
        <v>57</v>
      </c>
      <c r="L29" s="26">
        <f>IF(ISTEXT(K29),VLOOKUP(K29,Penalties!$A$2:$B$36,2,FALSE),0)</f>
        <v>1</v>
      </c>
      <c r="M29" s="11" t="s">
        <v>27</v>
      </c>
      <c r="N29" s="11" t="s">
        <v>219</v>
      </c>
      <c r="O29" s="11" t="s">
        <v>76</v>
      </c>
      <c r="P29" s="13" t="s">
        <v>220</v>
      </c>
      <c r="Q29" s="27">
        <f t="shared" ca="1" si="0"/>
        <v>0</v>
      </c>
      <c r="R29" s="26">
        <f t="shared" ca="1" si="1"/>
        <v>0</v>
      </c>
    </row>
    <row r="30" spans="1:18" s="11" customFormat="1" ht="26" x14ac:dyDescent="0.25">
      <c r="A30" s="11" t="s">
        <v>221</v>
      </c>
      <c r="B30" s="11" t="s">
        <v>222</v>
      </c>
      <c r="C30" s="10">
        <v>42788</v>
      </c>
      <c r="D30" s="11" t="s">
        <v>211</v>
      </c>
      <c r="E30" s="11" t="s">
        <v>212</v>
      </c>
      <c r="F30" s="11" t="s">
        <v>213</v>
      </c>
      <c r="G30" s="11" t="s">
        <v>172</v>
      </c>
      <c r="H30" s="15" t="s">
        <v>223</v>
      </c>
      <c r="I30" s="11">
        <v>1</v>
      </c>
      <c r="J30" s="11" t="s">
        <v>146</v>
      </c>
      <c r="K30" s="12" t="s">
        <v>38</v>
      </c>
      <c r="L30" s="26">
        <f>IF(ISTEXT(K30),VLOOKUP(K30,Penalties!$A$2:$B$36,2,FALSE),0)</f>
        <v>3</v>
      </c>
      <c r="M30" s="11" t="s">
        <v>27</v>
      </c>
      <c r="N30" s="11" t="s">
        <v>224</v>
      </c>
      <c r="O30" s="11" t="s">
        <v>76</v>
      </c>
      <c r="P30" s="13" t="s">
        <v>225</v>
      </c>
      <c r="Q30" s="27">
        <f t="shared" ca="1" si="0"/>
        <v>0</v>
      </c>
      <c r="R30" s="26">
        <f t="shared" ca="1" si="1"/>
        <v>0</v>
      </c>
    </row>
    <row r="31" spans="1:18" s="11" customFormat="1" ht="39" x14ac:dyDescent="0.25">
      <c r="A31" s="11" t="s">
        <v>226</v>
      </c>
      <c r="B31" s="11" t="s">
        <v>19</v>
      </c>
      <c r="C31" s="10">
        <v>42810</v>
      </c>
      <c r="D31" s="11" t="s">
        <v>227</v>
      </c>
      <c r="E31" s="11" t="s">
        <v>228</v>
      </c>
      <c r="F31" s="11" t="s">
        <v>229</v>
      </c>
      <c r="G31" s="11" t="s">
        <v>123</v>
      </c>
      <c r="H31" s="15" t="s">
        <v>230</v>
      </c>
      <c r="I31" s="11">
        <v>1</v>
      </c>
      <c r="J31" s="11" t="s">
        <v>67</v>
      </c>
      <c r="K31" s="12" t="s">
        <v>90</v>
      </c>
      <c r="L31" s="26">
        <f>IF(ISTEXT(K31),VLOOKUP(K31,Penalties!$A$2:$B$36,2,FALSE),0)</f>
        <v>1</v>
      </c>
      <c r="M31" s="11" t="s">
        <v>27</v>
      </c>
      <c r="N31" s="11" t="s">
        <v>231</v>
      </c>
      <c r="O31" s="11" t="s">
        <v>76</v>
      </c>
      <c r="P31" s="13" t="s">
        <v>232</v>
      </c>
      <c r="Q31" s="27">
        <f t="shared" ca="1" si="0"/>
        <v>0</v>
      </c>
      <c r="R31" s="26">
        <f t="shared" ca="1" si="1"/>
        <v>0</v>
      </c>
    </row>
    <row r="32" spans="1:18" s="11" customFormat="1" ht="39" x14ac:dyDescent="0.25">
      <c r="A32" s="11" t="s">
        <v>233</v>
      </c>
      <c r="B32" s="11" t="s">
        <v>19</v>
      </c>
      <c r="C32" s="10">
        <v>42810</v>
      </c>
      <c r="D32" s="11" t="s">
        <v>227</v>
      </c>
      <c r="E32" s="11" t="s">
        <v>228</v>
      </c>
      <c r="F32" s="11" t="s">
        <v>229</v>
      </c>
      <c r="G32" s="11" t="s">
        <v>123</v>
      </c>
      <c r="H32" s="15" t="s">
        <v>234</v>
      </c>
      <c r="I32" s="11">
        <v>1</v>
      </c>
      <c r="J32" s="11" t="s">
        <v>67</v>
      </c>
      <c r="K32" s="12" t="s">
        <v>90</v>
      </c>
      <c r="L32" s="26">
        <f>IF(ISTEXT(K32),VLOOKUP(K32,Penalties!$A$2:$B$36,2,FALSE),0)</f>
        <v>1</v>
      </c>
      <c r="M32" s="11" t="s">
        <v>27</v>
      </c>
      <c r="N32" s="11" t="s">
        <v>235</v>
      </c>
      <c r="O32" s="11" t="s">
        <v>76</v>
      </c>
      <c r="P32" s="13" t="s">
        <v>236</v>
      </c>
      <c r="Q32" s="27">
        <f t="shared" ca="1" si="0"/>
        <v>0</v>
      </c>
      <c r="R32" s="26">
        <f t="shared" ca="1" si="1"/>
        <v>0</v>
      </c>
    </row>
    <row r="33" spans="1:18" s="11" customFormat="1" ht="26" x14ac:dyDescent="0.25">
      <c r="A33" s="11" t="s">
        <v>237</v>
      </c>
      <c r="B33" s="11" t="s">
        <v>135</v>
      </c>
      <c r="C33" s="10">
        <v>42823</v>
      </c>
      <c r="D33" s="11" t="s">
        <v>238</v>
      </c>
      <c r="E33" s="11" t="s">
        <v>239</v>
      </c>
      <c r="F33" s="11" t="s">
        <v>240</v>
      </c>
      <c r="G33" s="11" t="s">
        <v>139</v>
      </c>
      <c r="H33" s="15" t="s">
        <v>241</v>
      </c>
      <c r="I33" s="11">
        <v>1</v>
      </c>
      <c r="J33" s="11" t="s">
        <v>67</v>
      </c>
      <c r="K33" s="12" t="s">
        <v>57</v>
      </c>
      <c r="L33" s="26">
        <f>IF(ISTEXT(K33),VLOOKUP(K33,Penalties!$A$2:$B$36,2,FALSE),0)</f>
        <v>1</v>
      </c>
      <c r="M33" s="11" t="s">
        <v>27</v>
      </c>
      <c r="N33" s="11" t="s">
        <v>242</v>
      </c>
      <c r="O33" s="11" t="s">
        <v>76</v>
      </c>
      <c r="P33" s="13" t="s">
        <v>243</v>
      </c>
      <c r="Q33" s="27">
        <f t="shared" ca="1" si="0"/>
        <v>0</v>
      </c>
      <c r="R33" s="26">
        <f t="shared" ca="1" si="1"/>
        <v>0</v>
      </c>
    </row>
    <row r="34" spans="1:18" s="11" customFormat="1" ht="26" x14ac:dyDescent="0.25">
      <c r="A34" s="11" t="s">
        <v>244</v>
      </c>
      <c r="B34" s="11" t="s">
        <v>135</v>
      </c>
      <c r="C34" s="10">
        <v>42824</v>
      </c>
      <c r="D34" s="11" t="s">
        <v>238</v>
      </c>
      <c r="E34" s="11" t="s">
        <v>239</v>
      </c>
      <c r="F34" s="11" t="s">
        <v>240</v>
      </c>
      <c r="G34" s="11" t="s">
        <v>139</v>
      </c>
      <c r="H34" s="15" t="s">
        <v>245</v>
      </c>
      <c r="I34" s="11">
        <v>2</v>
      </c>
      <c r="J34" s="11" t="s">
        <v>246</v>
      </c>
      <c r="K34" s="12" t="s">
        <v>38</v>
      </c>
      <c r="L34" s="26">
        <f>IF(ISTEXT(K34),VLOOKUP(K34,Penalties!$A$2:$B$36,2,FALSE),0)</f>
        <v>3</v>
      </c>
      <c r="M34" s="11" t="s">
        <v>27</v>
      </c>
      <c r="N34" s="11" t="s">
        <v>247</v>
      </c>
      <c r="O34" s="11" t="s">
        <v>76</v>
      </c>
      <c r="P34" s="13" t="s">
        <v>248</v>
      </c>
      <c r="Q34" s="27">
        <f t="shared" ca="1" si="0"/>
        <v>0</v>
      </c>
      <c r="R34" s="26">
        <f t="shared" ca="1" si="1"/>
        <v>0</v>
      </c>
    </row>
    <row r="35" spans="1:18" s="11" customFormat="1" ht="26" x14ac:dyDescent="0.25">
      <c r="A35" s="11" t="s">
        <v>249</v>
      </c>
      <c r="B35" s="11" t="s">
        <v>150</v>
      </c>
      <c r="C35" s="10">
        <v>42829</v>
      </c>
      <c r="D35" s="11" t="s">
        <v>250</v>
      </c>
      <c r="E35" s="11" t="s">
        <v>251</v>
      </c>
      <c r="F35" s="11" t="s">
        <v>252</v>
      </c>
      <c r="G35" s="11" t="s">
        <v>253</v>
      </c>
      <c r="H35" s="15" t="s">
        <v>254</v>
      </c>
      <c r="I35" s="11">
        <v>1</v>
      </c>
      <c r="J35" s="11" t="s">
        <v>67</v>
      </c>
      <c r="K35" s="12" t="s">
        <v>47</v>
      </c>
      <c r="L35" s="26">
        <f>IF(ISTEXT(K35),VLOOKUP(K35,Penalties!$A$2:$B$36,2,FALSE),0)</f>
        <v>1</v>
      </c>
      <c r="M35" s="11" t="s">
        <v>27</v>
      </c>
      <c r="N35" s="11" t="s">
        <v>255</v>
      </c>
      <c r="O35" s="11" t="s">
        <v>76</v>
      </c>
      <c r="P35" s="13" t="s">
        <v>256</v>
      </c>
      <c r="Q35" s="27">
        <f t="shared" ca="1" si="0"/>
        <v>0</v>
      </c>
      <c r="R35" s="26">
        <f t="shared" ca="1" si="1"/>
        <v>0</v>
      </c>
    </row>
    <row r="36" spans="1:18" s="11" customFormat="1" ht="52" x14ac:dyDescent="0.25">
      <c r="A36" s="11" t="s">
        <v>257</v>
      </c>
      <c r="B36" s="11" t="s">
        <v>258</v>
      </c>
      <c r="C36" s="10">
        <v>42849</v>
      </c>
      <c r="D36" s="11" t="s">
        <v>259</v>
      </c>
      <c r="E36" s="11" t="s">
        <v>260</v>
      </c>
      <c r="F36" s="11" t="s">
        <v>261</v>
      </c>
      <c r="G36" s="11" t="s">
        <v>65</v>
      </c>
      <c r="H36" s="15" t="s">
        <v>262</v>
      </c>
      <c r="I36" s="11">
        <v>2</v>
      </c>
      <c r="J36" s="11" t="s">
        <v>146</v>
      </c>
      <c r="K36" s="12" t="s">
        <v>38</v>
      </c>
      <c r="L36" s="26">
        <f>IF(ISTEXT(K36),VLOOKUP(K36,Penalties!$A$2:$B$36,2,FALSE),0)</f>
        <v>3</v>
      </c>
      <c r="M36" s="11" t="s">
        <v>27</v>
      </c>
      <c r="N36" s="11" t="s">
        <v>263</v>
      </c>
      <c r="O36" s="11" t="s">
        <v>76</v>
      </c>
      <c r="P36" s="13" t="s">
        <v>264</v>
      </c>
      <c r="Q36" s="27">
        <f t="shared" ca="1" si="0"/>
        <v>0</v>
      </c>
      <c r="R36" s="26">
        <f t="shared" ca="1" si="1"/>
        <v>0</v>
      </c>
    </row>
    <row r="37" spans="1:18" s="11" customFormat="1" ht="52" x14ac:dyDescent="0.25">
      <c r="A37" s="11" t="s">
        <v>265</v>
      </c>
      <c r="B37" s="11" t="s">
        <v>258</v>
      </c>
      <c r="C37" s="10">
        <v>42869</v>
      </c>
      <c r="D37" s="11" t="s">
        <v>266</v>
      </c>
      <c r="E37" s="11" t="s">
        <v>267</v>
      </c>
      <c r="F37" s="11" t="s">
        <v>261</v>
      </c>
      <c r="G37" s="11" t="s">
        <v>65</v>
      </c>
      <c r="H37" s="15" t="s">
        <v>268</v>
      </c>
      <c r="I37" s="11">
        <v>1</v>
      </c>
      <c r="J37" s="11" t="s">
        <v>100</v>
      </c>
      <c r="K37" s="12" t="s">
        <v>68</v>
      </c>
      <c r="L37" s="26">
        <f>IF(ISTEXT(K37),VLOOKUP(K37,Penalties!$A$2:$B$36,2,FALSE),0)</f>
        <v>1</v>
      </c>
      <c r="M37" s="11" t="s">
        <v>27</v>
      </c>
      <c r="N37" s="11" t="s">
        <v>269</v>
      </c>
      <c r="O37" s="11" t="s">
        <v>76</v>
      </c>
      <c r="P37" s="13" t="s">
        <v>270</v>
      </c>
      <c r="Q37" s="27">
        <f t="shared" ca="1" si="0"/>
        <v>0</v>
      </c>
      <c r="R37" s="26">
        <f t="shared" ca="1" si="1"/>
        <v>0</v>
      </c>
    </row>
    <row r="38" spans="1:18" s="11" customFormat="1" ht="26" x14ac:dyDescent="0.25">
      <c r="A38" s="11" t="s">
        <v>271</v>
      </c>
      <c r="B38" s="11" t="s">
        <v>135</v>
      </c>
      <c r="C38" s="10">
        <v>42895</v>
      </c>
      <c r="D38" s="11" t="s">
        <v>272</v>
      </c>
      <c r="E38" s="11" t="s">
        <v>273</v>
      </c>
      <c r="F38" s="11" t="s">
        <v>274</v>
      </c>
      <c r="G38" s="11" t="s">
        <v>195</v>
      </c>
      <c r="H38" s="15" t="s">
        <v>275</v>
      </c>
      <c r="I38" s="11">
        <v>1</v>
      </c>
      <c r="J38" s="11" t="s">
        <v>100</v>
      </c>
      <c r="K38" s="12" t="s">
        <v>90</v>
      </c>
      <c r="L38" s="26">
        <f>IF(ISTEXT(K38),VLOOKUP(K38,Penalties!$A$2:$B$36,2,FALSE),0)</f>
        <v>1</v>
      </c>
      <c r="M38" s="11" t="s">
        <v>27</v>
      </c>
      <c r="N38" s="11" t="s">
        <v>276</v>
      </c>
      <c r="O38" s="11" t="s">
        <v>76</v>
      </c>
      <c r="P38" s="13" t="s">
        <v>277</v>
      </c>
      <c r="Q38" s="27">
        <f t="shared" ca="1" si="0"/>
        <v>0</v>
      </c>
      <c r="R38" s="26">
        <f t="shared" ca="1" si="1"/>
        <v>0</v>
      </c>
    </row>
    <row r="39" spans="1:18" s="11" customFormat="1" ht="26" x14ac:dyDescent="0.25">
      <c r="A39" s="11" t="s">
        <v>278</v>
      </c>
      <c r="B39" s="11" t="s">
        <v>258</v>
      </c>
      <c r="C39" s="10">
        <v>42895</v>
      </c>
      <c r="D39" s="11" t="s">
        <v>272</v>
      </c>
      <c r="E39" s="11" t="s">
        <v>273</v>
      </c>
      <c r="F39" s="11" t="s">
        <v>274</v>
      </c>
      <c r="G39" s="11" t="s">
        <v>195</v>
      </c>
      <c r="H39" s="15" t="s">
        <v>279</v>
      </c>
      <c r="I39" s="11">
        <v>1</v>
      </c>
      <c r="J39" s="11" t="s">
        <v>100</v>
      </c>
      <c r="K39" s="12" t="s">
        <v>57</v>
      </c>
      <c r="L39" s="26">
        <f>IF(ISTEXT(K39),VLOOKUP(K39,Penalties!$A$2:$B$36,2,FALSE),0)</f>
        <v>1</v>
      </c>
      <c r="M39" s="11" t="s">
        <v>27</v>
      </c>
      <c r="N39" s="11" t="s">
        <v>280</v>
      </c>
      <c r="O39" s="11" t="s">
        <v>76</v>
      </c>
      <c r="P39" s="13" t="s">
        <v>281</v>
      </c>
      <c r="Q39" s="27">
        <f t="shared" ca="1" si="0"/>
        <v>0</v>
      </c>
      <c r="R39" s="26">
        <f t="shared" ca="1" si="1"/>
        <v>0</v>
      </c>
    </row>
    <row r="40" spans="1:18" s="11" customFormat="1" ht="26" x14ac:dyDescent="0.25">
      <c r="A40" s="11" t="s">
        <v>282</v>
      </c>
      <c r="B40" s="11" t="s">
        <v>283</v>
      </c>
      <c r="C40" s="10">
        <v>42878</v>
      </c>
      <c r="D40" s="11" t="s">
        <v>284</v>
      </c>
      <c r="E40" s="11" t="s">
        <v>283</v>
      </c>
      <c r="F40" s="11" t="s">
        <v>285</v>
      </c>
      <c r="G40" s="11" t="s">
        <v>98</v>
      </c>
      <c r="H40" s="9" t="s">
        <v>286</v>
      </c>
      <c r="I40" s="11">
        <v>1</v>
      </c>
      <c r="J40" s="11" t="s">
        <v>67</v>
      </c>
      <c r="K40" s="12" t="s">
        <v>57</v>
      </c>
      <c r="L40" s="26">
        <f>IF(ISTEXT(K40),VLOOKUP(K40,Penalties!$A$2:$B$36,2,FALSE),0)</f>
        <v>1</v>
      </c>
      <c r="M40" s="11" t="s">
        <v>27</v>
      </c>
      <c r="N40" s="11" t="s">
        <v>287</v>
      </c>
      <c r="O40" s="11" t="s">
        <v>76</v>
      </c>
      <c r="P40" s="13" t="s">
        <v>288</v>
      </c>
      <c r="Q40" s="27">
        <f t="shared" ca="1" si="0"/>
        <v>0</v>
      </c>
      <c r="R40" s="26">
        <f t="shared" ca="1" si="1"/>
        <v>0</v>
      </c>
    </row>
    <row r="41" spans="1:18" s="11" customFormat="1" ht="26" x14ac:dyDescent="0.25">
      <c r="A41" s="11" t="s">
        <v>289</v>
      </c>
      <c r="B41" s="11" t="s">
        <v>290</v>
      </c>
      <c r="C41" s="10">
        <v>42878</v>
      </c>
      <c r="D41" s="11" t="s">
        <v>291</v>
      </c>
      <c r="E41" s="11" t="s">
        <v>283</v>
      </c>
      <c r="F41" s="11" t="s">
        <v>285</v>
      </c>
      <c r="G41" s="11" t="s">
        <v>98</v>
      </c>
      <c r="H41" s="9" t="s">
        <v>292</v>
      </c>
      <c r="I41" s="11">
        <v>1</v>
      </c>
      <c r="J41" s="11" t="s">
        <v>100</v>
      </c>
      <c r="K41" s="12" t="s">
        <v>57</v>
      </c>
      <c r="L41" s="26">
        <f>IF(ISTEXT(K41),VLOOKUP(K41,Penalties!$A$2:$B$36,2,FALSE),0)</f>
        <v>1</v>
      </c>
      <c r="M41" s="11" t="s">
        <v>27</v>
      </c>
      <c r="N41" s="11" t="s">
        <v>293</v>
      </c>
      <c r="O41" s="11" t="s">
        <v>76</v>
      </c>
      <c r="P41" s="13" t="s">
        <v>294</v>
      </c>
      <c r="Q41" s="27">
        <f t="shared" ca="1" si="0"/>
        <v>0</v>
      </c>
      <c r="R41" s="26">
        <f t="shared" ca="1" si="1"/>
        <v>0</v>
      </c>
    </row>
    <row r="42" spans="1:18" s="11" customFormat="1" ht="26" x14ac:dyDescent="0.25">
      <c r="A42" s="11" t="s">
        <v>295</v>
      </c>
      <c r="B42" s="11" t="s">
        <v>296</v>
      </c>
      <c r="C42" s="10">
        <v>42878</v>
      </c>
      <c r="D42" s="11" t="s">
        <v>284</v>
      </c>
      <c r="E42" s="11" t="s">
        <v>283</v>
      </c>
      <c r="F42" s="11" t="s">
        <v>285</v>
      </c>
      <c r="G42" s="11" t="s">
        <v>98</v>
      </c>
      <c r="H42" s="9" t="s">
        <v>286</v>
      </c>
      <c r="I42" s="11">
        <v>1</v>
      </c>
      <c r="J42" s="11" t="s">
        <v>67</v>
      </c>
      <c r="K42" s="12" t="s">
        <v>57</v>
      </c>
      <c r="L42" s="26">
        <f>IF(ISTEXT(K42),VLOOKUP(K42,Penalties!$A$2:$B$36,2,FALSE),0)</f>
        <v>1</v>
      </c>
      <c r="M42" s="11" t="s">
        <v>27</v>
      </c>
      <c r="N42" s="11" t="s">
        <v>297</v>
      </c>
      <c r="O42" s="11" t="s">
        <v>76</v>
      </c>
      <c r="P42" s="13" t="s">
        <v>298</v>
      </c>
      <c r="Q42" s="27">
        <f t="shared" ca="1" si="0"/>
        <v>0</v>
      </c>
      <c r="R42" s="26">
        <f t="shared" ca="1" si="1"/>
        <v>0</v>
      </c>
    </row>
    <row r="43" spans="1:18" s="11" customFormat="1" ht="26" x14ac:dyDescent="0.25">
      <c r="A43" s="11" t="s">
        <v>299</v>
      </c>
      <c r="B43" s="11" t="s">
        <v>296</v>
      </c>
      <c r="C43" s="10">
        <v>42881</v>
      </c>
      <c r="D43" s="11" t="s">
        <v>300</v>
      </c>
      <c r="E43" s="11" t="s">
        <v>283</v>
      </c>
      <c r="F43" s="11" t="s">
        <v>285</v>
      </c>
      <c r="G43" s="11" t="s">
        <v>98</v>
      </c>
      <c r="H43" s="15" t="s">
        <v>301</v>
      </c>
      <c r="I43" s="11">
        <v>1</v>
      </c>
      <c r="J43" s="11" t="s">
        <v>67</v>
      </c>
      <c r="K43" s="12" t="s">
        <v>57</v>
      </c>
      <c r="L43" s="26">
        <f>IF(ISTEXT(K43),VLOOKUP(K43,Penalties!$A$2:$B$36,2,FALSE),0)</f>
        <v>1</v>
      </c>
      <c r="M43" s="11" t="s">
        <v>27</v>
      </c>
      <c r="N43" s="11" t="s">
        <v>302</v>
      </c>
      <c r="O43" s="11" t="s">
        <v>76</v>
      </c>
      <c r="P43" s="13" t="s">
        <v>303</v>
      </c>
      <c r="Q43" s="27">
        <f t="shared" ca="1" si="0"/>
        <v>0</v>
      </c>
      <c r="R43" s="26">
        <f t="shared" ca="1" si="1"/>
        <v>0</v>
      </c>
    </row>
    <row r="44" spans="1:18" s="11" customFormat="1" ht="26" x14ac:dyDescent="0.25">
      <c r="A44" s="11" t="s">
        <v>304</v>
      </c>
      <c r="B44" s="11" t="s">
        <v>305</v>
      </c>
      <c r="C44" s="10">
        <v>42881</v>
      </c>
      <c r="D44" s="11" t="s">
        <v>306</v>
      </c>
      <c r="E44" s="11" t="s">
        <v>283</v>
      </c>
      <c r="F44" s="11" t="s">
        <v>285</v>
      </c>
      <c r="G44" s="11" t="s">
        <v>98</v>
      </c>
      <c r="H44" s="9" t="s">
        <v>292</v>
      </c>
      <c r="I44" s="11">
        <v>1</v>
      </c>
      <c r="J44" s="11" t="s">
        <v>100</v>
      </c>
      <c r="K44" s="12" t="s">
        <v>57</v>
      </c>
      <c r="L44" s="26">
        <f>IF(ISTEXT(K44),VLOOKUP(K44,Penalties!$A$2:$B$36,2,FALSE),0)</f>
        <v>1</v>
      </c>
      <c r="M44" s="11" t="s">
        <v>27</v>
      </c>
      <c r="N44" s="11" t="s">
        <v>307</v>
      </c>
      <c r="O44" s="11" t="s">
        <v>76</v>
      </c>
      <c r="P44" s="13" t="s">
        <v>308</v>
      </c>
      <c r="Q44" s="27">
        <f t="shared" ca="1" si="0"/>
        <v>0</v>
      </c>
      <c r="R44" s="26">
        <f t="shared" ca="1" si="1"/>
        <v>0</v>
      </c>
    </row>
    <row r="45" spans="1:18" s="11" customFormat="1" ht="26" x14ac:dyDescent="0.25">
      <c r="A45" s="11" t="s">
        <v>309</v>
      </c>
      <c r="B45" s="11" t="s">
        <v>290</v>
      </c>
      <c r="C45" s="10">
        <v>42882</v>
      </c>
      <c r="D45" s="11" t="s">
        <v>310</v>
      </c>
      <c r="E45" s="11" t="s">
        <v>283</v>
      </c>
      <c r="F45" s="11" t="s">
        <v>285</v>
      </c>
      <c r="G45" s="11" t="s">
        <v>98</v>
      </c>
      <c r="H45" s="9" t="s">
        <v>292</v>
      </c>
      <c r="I45" s="11">
        <v>1</v>
      </c>
      <c r="J45" s="11" t="s">
        <v>100</v>
      </c>
      <c r="K45" s="12" t="s">
        <v>57</v>
      </c>
      <c r="L45" s="26">
        <f>IF(ISTEXT(K45),VLOOKUP(K45,Penalties!$A$2:$B$36,2,FALSE),0)</f>
        <v>1</v>
      </c>
      <c r="M45" s="11" t="s">
        <v>27</v>
      </c>
      <c r="N45" s="11" t="s">
        <v>311</v>
      </c>
      <c r="O45" s="11" t="s">
        <v>76</v>
      </c>
      <c r="P45" s="13" t="s">
        <v>312</v>
      </c>
      <c r="Q45" s="27">
        <f t="shared" ca="1" si="0"/>
        <v>0</v>
      </c>
      <c r="R45" s="26">
        <f t="shared" ca="1" si="1"/>
        <v>0</v>
      </c>
    </row>
    <row r="46" spans="1:18" s="11" customFormat="1" ht="26" x14ac:dyDescent="0.25">
      <c r="A46" s="11" t="s">
        <v>313</v>
      </c>
      <c r="B46" s="11" t="s">
        <v>296</v>
      </c>
      <c r="C46" s="10">
        <v>42884</v>
      </c>
      <c r="D46" s="11" t="s">
        <v>314</v>
      </c>
      <c r="E46" s="11" t="s">
        <v>283</v>
      </c>
      <c r="F46" s="11" t="s">
        <v>285</v>
      </c>
      <c r="G46" s="11" t="s">
        <v>98</v>
      </c>
      <c r="H46" s="9" t="s">
        <v>315</v>
      </c>
      <c r="I46" s="11">
        <v>1</v>
      </c>
      <c r="J46" s="11" t="s">
        <v>100</v>
      </c>
      <c r="K46" s="12" t="s">
        <v>57</v>
      </c>
      <c r="L46" s="26">
        <f>IF(ISTEXT(K46),VLOOKUP(K46,Penalties!$A$2:$B$36,2,FALSE),0)</f>
        <v>1</v>
      </c>
      <c r="M46" s="11" t="s">
        <v>27</v>
      </c>
      <c r="N46" s="11" t="s">
        <v>316</v>
      </c>
      <c r="O46" s="11" t="s">
        <v>76</v>
      </c>
      <c r="P46" s="13" t="s">
        <v>317</v>
      </c>
      <c r="Q46" s="27">
        <f t="shared" ca="1" si="0"/>
        <v>0</v>
      </c>
      <c r="R46" s="26">
        <f t="shared" ca="1" si="1"/>
        <v>0</v>
      </c>
    </row>
    <row r="47" spans="1:18" s="11" customFormat="1" ht="26" x14ac:dyDescent="0.25">
      <c r="A47" s="11" t="s">
        <v>318</v>
      </c>
      <c r="B47" s="11" t="s">
        <v>305</v>
      </c>
      <c r="C47" s="10">
        <v>42884</v>
      </c>
      <c r="D47" s="11" t="s">
        <v>319</v>
      </c>
      <c r="E47" s="11" t="s">
        <v>283</v>
      </c>
      <c r="F47" s="11" t="s">
        <v>285</v>
      </c>
      <c r="G47" s="11" t="s">
        <v>98</v>
      </c>
      <c r="H47" s="9" t="s">
        <v>292</v>
      </c>
      <c r="I47" s="11">
        <v>1</v>
      </c>
      <c r="J47" s="11" t="s">
        <v>100</v>
      </c>
      <c r="K47" s="12" t="s">
        <v>57</v>
      </c>
      <c r="L47" s="26">
        <f>IF(ISTEXT(K47),VLOOKUP(K47,Penalties!$A$2:$B$36,2,FALSE),0)</f>
        <v>1</v>
      </c>
      <c r="M47" s="11" t="s">
        <v>27</v>
      </c>
      <c r="N47" s="11" t="s">
        <v>320</v>
      </c>
      <c r="O47" s="11" t="s">
        <v>76</v>
      </c>
      <c r="P47" s="13" t="s">
        <v>321</v>
      </c>
      <c r="Q47" s="27">
        <f t="shared" ca="1" si="0"/>
        <v>0</v>
      </c>
      <c r="R47" s="26">
        <f t="shared" ca="1" si="1"/>
        <v>0</v>
      </c>
    </row>
    <row r="48" spans="1:18" s="11" customFormat="1" ht="39" x14ac:dyDescent="0.25">
      <c r="A48" s="11" t="s">
        <v>182</v>
      </c>
      <c r="B48" s="11" t="s">
        <v>111</v>
      </c>
      <c r="C48" s="10">
        <v>42916</v>
      </c>
      <c r="D48" s="11" t="s">
        <v>322</v>
      </c>
      <c r="E48" s="11" t="s">
        <v>323</v>
      </c>
      <c r="F48" s="11" t="s">
        <v>324</v>
      </c>
      <c r="G48" s="11" t="s">
        <v>65</v>
      </c>
      <c r="H48" s="15" t="s">
        <v>325</v>
      </c>
      <c r="I48" s="11">
        <v>1</v>
      </c>
      <c r="J48" s="11" t="s">
        <v>67</v>
      </c>
      <c r="K48" s="12" t="s">
        <v>26</v>
      </c>
      <c r="L48" s="26">
        <f>IF(ISTEXT(K48),VLOOKUP(K48,Penalties!$A$2:$B$36,2,FALSE),0)</f>
        <v>2</v>
      </c>
      <c r="M48" s="11" t="s">
        <v>27</v>
      </c>
      <c r="N48" s="11" t="s">
        <v>186</v>
      </c>
      <c r="O48" s="11" t="s">
        <v>76</v>
      </c>
      <c r="P48" s="13" t="s">
        <v>326</v>
      </c>
      <c r="Q48" s="27">
        <f t="shared" ca="1" si="0"/>
        <v>0</v>
      </c>
      <c r="R48" s="26">
        <f t="shared" ca="1" si="1"/>
        <v>0</v>
      </c>
    </row>
    <row r="49" spans="1:18" s="11" customFormat="1" ht="26" x14ac:dyDescent="0.25">
      <c r="A49" s="11" t="s">
        <v>188</v>
      </c>
      <c r="B49" s="11" t="s">
        <v>72</v>
      </c>
      <c r="C49" s="10">
        <v>42922</v>
      </c>
      <c r="D49" s="11" t="s">
        <v>327</v>
      </c>
      <c r="E49" s="11" t="s">
        <v>328</v>
      </c>
      <c r="F49" s="11" t="s">
        <v>329</v>
      </c>
      <c r="G49" s="11" t="s">
        <v>195</v>
      </c>
      <c r="H49" s="15" t="s">
        <v>330</v>
      </c>
      <c r="I49" s="11">
        <v>1</v>
      </c>
      <c r="J49" s="11" t="s">
        <v>46</v>
      </c>
      <c r="K49" s="12" t="s">
        <v>90</v>
      </c>
      <c r="L49" s="26">
        <f>IF(ISTEXT(K49),VLOOKUP(K49,Penalties!$A$2:$B$36,2,FALSE),0)</f>
        <v>1</v>
      </c>
      <c r="M49" s="11" t="s">
        <v>27</v>
      </c>
      <c r="N49" s="11" t="s">
        <v>331</v>
      </c>
      <c r="O49" s="11" t="s">
        <v>76</v>
      </c>
      <c r="P49" s="13" t="s">
        <v>332</v>
      </c>
      <c r="Q49" s="27">
        <f t="shared" ca="1" si="0"/>
        <v>0</v>
      </c>
      <c r="R49" s="26">
        <f t="shared" ca="1" si="1"/>
        <v>0</v>
      </c>
    </row>
    <row r="50" spans="1:18" s="11" customFormat="1" ht="39" x14ac:dyDescent="0.25">
      <c r="A50" s="11" t="s">
        <v>333</v>
      </c>
      <c r="B50" s="11" t="s">
        <v>135</v>
      </c>
      <c r="C50" s="10">
        <v>42936</v>
      </c>
      <c r="D50" s="11" t="s">
        <v>334</v>
      </c>
      <c r="E50" s="11" t="s">
        <v>335</v>
      </c>
      <c r="F50" s="11" t="s">
        <v>336</v>
      </c>
      <c r="G50" s="11" t="s">
        <v>139</v>
      </c>
      <c r="H50" s="15" t="s">
        <v>337</v>
      </c>
      <c r="I50" s="11">
        <v>1</v>
      </c>
      <c r="J50" s="11" t="s">
        <v>100</v>
      </c>
      <c r="K50" s="12" t="s">
        <v>57</v>
      </c>
      <c r="L50" s="26">
        <f>IF(ISTEXT(K50),VLOOKUP(K50,Penalties!$A$2:$B$36,2,FALSE),0)</f>
        <v>1</v>
      </c>
      <c r="M50" s="11" t="s">
        <v>27</v>
      </c>
      <c r="N50" s="11" t="s">
        <v>338</v>
      </c>
      <c r="O50" s="11" t="s">
        <v>76</v>
      </c>
      <c r="P50" s="13" t="s">
        <v>339</v>
      </c>
      <c r="Q50" s="27">
        <f t="shared" ca="1" si="0"/>
        <v>0</v>
      </c>
      <c r="R50" s="26">
        <f t="shared" ca="1" si="1"/>
        <v>0</v>
      </c>
    </row>
    <row r="51" spans="1:18" s="11" customFormat="1" ht="39" x14ac:dyDescent="0.25">
      <c r="A51" s="11" t="s">
        <v>340</v>
      </c>
      <c r="B51" s="11" t="s">
        <v>169</v>
      </c>
      <c r="C51" s="10">
        <v>42943</v>
      </c>
      <c r="D51" s="11" t="s">
        <v>341</v>
      </c>
      <c r="E51" s="11" t="s">
        <v>94</v>
      </c>
      <c r="F51" s="11" t="s">
        <v>342</v>
      </c>
      <c r="G51" s="11" t="s">
        <v>98</v>
      </c>
      <c r="H51" s="15" t="s">
        <v>343</v>
      </c>
      <c r="I51" s="11">
        <v>1</v>
      </c>
      <c r="J51" s="11" t="s">
        <v>46</v>
      </c>
      <c r="K51" s="12" t="s">
        <v>116</v>
      </c>
      <c r="L51" s="26">
        <f>IF(ISTEXT(K51),VLOOKUP(K51,Penalties!$A$2:$B$36,2,FALSE),0)</f>
        <v>2</v>
      </c>
      <c r="M51" s="11" t="s">
        <v>27</v>
      </c>
      <c r="N51" s="11" t="s">
        <v>344</v>
      </c>
      <c r="O51" s="11" t="s">
        <v>76</v>
      </c>
      <c r="P51" s="13" t="s">
        <v>345</v>
      </c>
      <c r="Q51" s="27">
        <f t="shared" ca="1" si="0"/>
        <v>0</v>
      </c>
      <c r="R51" s="26">
        <f t="shared" ca="1" si="1"/>
        <v>0</v>
      </c>
    </row>
    <row r="52" spans="1:18" s="11" customFormat="1" ht="39" x14ac:dyDescent="0.25">
      <c r="A52" s="11" t="s">
        <v>30</v>
      </c>
      <c r="B52" s="11" t="s">
        <v>31</v>
      </c>
      <c r="C52" s="10">
        <v>42952</v>
      </c>
      <c r="D52" s="11" t="s">
        <v>346</v>
      </c>
      <c r="E52" s="11" t="s">
        <v>228</v>
      </c>
      <c r="F52" s="11" t="s">
        <v>347</v>
      </c>
      <c r="G52" s="11" t="s">
        <v>23</v>
      </c>
      <c r="H52" s="15" t="s">
        <v>348</v>
      </c>
      <c r="I52" s="11">
        <v>2</v>
      </c>
      <c r="J52" s="11" t="s">
        <v>246</v>
      </c>
      <c r="K52" s="12" t="s">
        <v>38</v>
      </c>
      <c r="L52" s="26">
        <f>IF(ISTEXT(K52),VLOOKUP(K52,Penalties!$A$2:$B$36,2,FALSE),0)</f>
        <v>3</v>
      </c>
      <c r="M52" s="11" t="s">
        <v>27</v>
      </c>
      <c r="N52" s="11" t="s">
        <v>39</v>
      </c>
      <c r="O52" s="11" t="s">
        <v>76</v>
      </c>
      <c r="P52" s="13" t="s">
        <v>349</v>
      </c>
      <c r="Q52" s="27">
        <f t="shared" ca="1" si="0"/>
        <v>0</v>
      </c>
      <c r="R52" s="26">
        <f t="shared" ca="1" si="1"/>
        <v>1</v>
      </c>
    </row>
    <row r="53" spans="1:18" s="11" customFormat="1" ht="26" x14ac:dyDescent="0.25">
      <c r="A53" s="11" t="s">
        <v>84</v>
      </c>
      <c r="B53" s="11" t="s">
        <v>55</v>
      </c>
      <c r="C53" s="10">
        <v>42973</v>
      </c>
      <c r="D53" s="11" t="s">
        <v>350</v>
      </c>
      <c r="E53" s="11" t="s">
        <v>351</v>
      </c>
      <c r="F53" s="11" t="s">
        <v>352</v>
      </c>
      <c r="G53" s="11" t="s">
        <v>35</v>
      </c>
      <c r="H53" s="15" t="s">
        <v>353</v>
      </c>
      <c r="I53" s="11">
        <v>1</v>
      </c>
      <c r="J53" s="11" t="s">
        <v>25</v>
      </c>
      <c r="K53" s="12" t="s">
        <v>57</v>
      </c>
      <c r="L53" s="26">
        <f>IF(ISTEXT(K53),VLOOKUP(K53,Penalties!$A$2:$B$36,2,FALSE),0)</f>
        <v>1</v>
      </c>
      <c r="M53" s="11" t="s">
        <v>27</v>
      </c>
      <c r="N53" s="11" t="s">
        <v>91</v>
      </c>
      <c r="O53" s="11" t="s">
        <v>76</v>
      </c>
      <c r="P53" s="13" t="s">
        <v>354</v>
      </c>
      <c r="Q53" s="27">
        <f t="shared" ca="1" si="0"/>
        <v>0</v>
      </c>
      <c r="R53" s="26">
        <f t="shared" ca="1" si="1"/>
        <v>0</v>
      </c>
    </row>
    <row r="54" spans="1:18" s="11" customFormat="1" ht="26" x14ac:dyDescent="0.25">
      <c r="A54" s="11" t="s">
        <v>355</v>
      </c>
      <c r="B54" s="11" t="s">
        <v>258</v>
      </c>
      <c r="C54" s="10">
        <v>42975</v>
      </c>
      <c r="D54" s="11" t="s">
        <v>350</v>
      </c>
      <c r="E54" s="11" t="s">
        <v>351</v>
      </c>
      <c r="F54" s="11" t="s">
        <v>352</v>
      </c>
      <c r="G54" s="11" t="s">
        <v>35</v>
      </c>
      <c r="H54" s="15" t="s">
        <v>356</v>
      </c>
      <c r="I54" s="11">
        <v>1</v>
      </c>
      <c r="J54" s="11" t="s">
        <v>25</v>
      </c>
      <c r="K54" s="12" t="s">
        <v>57</v>
      </c>
      <c r="L54" s="26">
        <f>IF(ISTEXT(K54),VLOOKUP(K54,Penalties!$A$2:$B$36,2,FALSE),0)</f>
        <v>1</v>
      </c>
      <c r="M54" s="11" t="s">
        <v>27</v>
      </c>
      <c r="N54" s="11" t="s">
        <v>357</v>
      </c>
      <c r="O54" s="11" t="s">
        <v>76</v>
      </c>
      <c r="P54" s="13" t="s">
        <v>358</v>
      </c>
      <c r="Q54" s="27">
        <f t="shared" ca="1" si="0"/>
        <v>0</v>
      </c>
      <c r="R54" s="26">
        <f t="shared" ca="1" si="1"/>
        <v>0</v>
      </c>
    </row>
    <row r="55" spans="1:18" s="11" customFormat="1" ht="26" x14ac:dyDescent="0.25">
      <c r="A55" s="11" t="s">
        <v>226</v>
      </c>
      <c r="B55" s="11" t="s">
        <v>19</v>
      </c>
      <c r="C55" s="10">
        <v>42977</v>
      </c>
      <c r="D55" s="11" t="s">
        <v>359</v>
      </c>
      <c r="E55" s="11" t="s">
        <v>86</v>
      </c>
      <c r="F55" s="11" t="s">
        <v>360</v>
      </c>
      <c r="G55" s="11" t="s">
        <v>195</v>
      </c>
      <c r="H55" s="15" t="s">
        <v>361</v>
      </c>
      <c r="I55" s="11">
        <v>1</v>
      </c>
      <c r="J55" s="11" t="s">
        <v>67</v>
      </c>
      <c r="K55" s="12" t="s">
        <v>90</v>
      </c>
      <c r="L55" s="26">
        <f>IF(ISTEXT(K55),VLOOKUP(K55,Penalties!$A$2:$B$36,2,FALSE),0)</f>
        <v>1</v>
      </c>
      <c r="M55" s="11" t="s">
        <v>27</v>
      </c>
      <c r="N55" s="11" t="s">
        <v>231</v>
      </c>
      <c r="O55" s="11" t="s">
        <v>76</v>
      </c>
      <c r="P55" s="13" t="s">
        <v>362</v>
      </c>
      <c r="Q55" s="27">
        <f t="shared" ca="1" si="0"/>
        <v>0</v>
      </c>
      <c r="R55" s="26">
        <f t="shared" ca="1" si="1"/>
        <v>0</v>
      </c>
    </row>
    <row r="56" spans="1:18" s="11" customFormat="1" ht="26" x14ac:dyDescent="0.25">
      <c r="A56" s="11" t="s">
        <v>363</v>
      </c>
      <c r="B56" s="11" t="s">
        <v>364</v>
      </c>
      <c r="C56" s="10">
        <v>42982</v>
      </c>
      <c r="D56" s="11" t="s">
        <v>365</v>
      </c>
      <c r="E56" s="11" t="s">
        <v>366</v>
      </c>
      <c r="F56" s="11" t="s">
        <v>367</v>
      </c>
      <c r="G56" s="11" t="s">
        <v>139</v>
      </c>
      <c r="H56" s="15" t="s">
        <v>368</v>
      </c>
      <c r="I56" s="11">
        <v>1</v>
      </c>
      <c r="J56" s="11" t="s">
        <v>25</v>
      </c>
      <c r="K56" s="12" t="s">
        <v>57</v>
      </c>
      <c r="L56" s="26">
        <f>IF(ISTEXT(K56),VLOOKUP(K56,Penalties!$A$2:$B$36,2,FALSE),0)</f>
        <v>1</v>
      </c>
      <c r="M56" s="11" t="s">
        <v>27</v>
      </c>
      <c r="N56" s="11" t="s">
        <v>369</v>
      </c>
      <c r="O56" s="11" t="s">
        <v>76</v>
      </c>
      <c r="P56" s="13" t="s">
        <v>370</v>
      </c>
      <c r="Q56" s="27">
        <f t="shared" ca="1" si="0"/>
        <v>0</v>
      </c>
      <c r="R56" s="26">
        <f t="shared" ca="1" si="1"/>
        <v>0</v>
      </c>
    </row>
    <row r="57" spans="1:18" s="11" customFormat="1" ht="26" x14ac:dyDescent="0.25">
      <c r="A57" s="11" t="s">
        <v>371</v>
      </c>
      <c r="B57" s="11" t="s">
        <v>364</v>
      </c>
      <c r="C57" s="10">
        <v>42987</v>
      </c>
      <c r="D57" s="11" t="s">
        <v>372</v>
      </c>
      <c r="E57" s="11" t="s">
        <v>366</v>
      </c>
      <c r="F57" s="11" t="s">
        <v>373</v>
      </c>
      <c r="G57" s="11" t="s">
        <v>139</v>
      </c>
      <c r="H57" s="15" t="s">
        <v>374</v>
      </c>
      <c r="I57" s="11">
        <v>1</v>
      </c>
      <c r="J57" s="11" t="s">
        <v>375</v>
      </c>
      <c r="K57" s="12" t="s">
        <v>57</v>
      </c>
      <c r="L57" s="26">
        <f>IF(ISTEXT(K57),VLOOKUP(K57,Penalties!$A$2:$B$36,2,FALSE),0)</f>
        <v>1</v>
      </c>
      <c r="M57" s="11" t="s">
        <v>27</v>
      </c>
      <c r="N57" s="11" t="s">
        <v>376</v>
      </c>
      <c r="O57" s="11" t="s">
        <v>76</v>
      </c>
      <c r="P57" s="13" t="s">
        <v>377</v>
      </c>
      <c r="Q57" s="27">
        <f t="shared" ca="1" si="0"/>
        <v>0</v>
      </c>
      <c r="R57" s="26">
        <f t="shared" ca="1" si="1"/>
        <v>0</v>
      </c>
    </row>
    <row r="58" spans="1:18" s="11" customFormat="1" ht="26" x14ac:dyDescent="0.25">
      <c r="A58" s="11" t="s">
        <v>378</v>
      </c>
      <c r="B58" s="11" t="s">
        <v>379</v>
      </c>
      <c r="C58" s="10">
        <v>42996</v>
      </c>
      <c r="D58" s="11" t="s">
        <v>380</v>
      </c>
      <c r="E58" s="11" t="s">
        <v>381</v>
      </c>
      <c r="F58" s="11" t="s">
        <v>382</v>
      </c>
      <c r="G58" s="11" t="s">
        <v>172</v>
      </c>
      <c r="H58" s="15" t="s">
        <v>383</v>
      </c>
      <c r="I58" s="11">
        <v>1</v>
      </c>
      <c r="J58" s="11" t="s">
        <v>25</v>
      </c>
      <c r="K58" s="12" t="s">
        <v>57</v>
      </c>
      <c r="L58" s="26">
        <f>IF(ISTEXT(K58),VLOOKUP(K58,Penalties!$A$2:$B$36,2,FALSE),0)</f>
        <v>1</v>
      </c>
      <c r="M58" s="11" t="s">
        <v>27</v>
      </c>
      <c r="N58" s="11" t="s">
        <v>384</v>
      </c>
      <c r="O58" s="11" t="s">
        <v>76</v>
      </c>
      <c r="P58" s="13" t="s">
        <v>385</v>
      </c>
      <c r="Q58" s="27">
        <f t="shared" ca="1" si="0"/>
        <v>0</v>
      </c>
      <c r="R58" s="26">
        <f t="shared" ca="1" si="1"/>
        <v>0</v>
      </c>
    </row>
    <row r="59" spans="1:18" s="11" customFormat="1" ht="26" x14ac:dyDescent="0.25">
      <c r="A59" s="11" t="s">
        <v>386</v>
      </c>
      <c r="B59" s="11" t="s">
        <v>150</v>
      </c>
      <c r="C59" s="10">
        <v>42996</v>
      </c>
      <c r="D59" s="11" t="s">
        <v>380</v>
      </c>
      <c r="E59" s="11" t="s">
        <v>381</v>
      </c>
      <c r="F59" s="11" t="s">
        <v>382</v>
      </c>
      <c r="G59" s="11" t="s">
        <v>172</v>
      </c>
      <c r="H59" s="15" t="s">
        <v>387</v>
      </c>
      <c r="I59" s="11">
        <v>1</v>
      </c>
      <c r="J59" s="11" t="s">
        <v>25</v>
      </c>
      <c r="K59" s="12" t="s">
        <v>57</v>
      </c>
      <c r="L59" s="26">
        <f>IF(ISTEXT(K59),VLOOKUP(K59,Penalties!$A$2:$B$36,2,FALSE),0)</f>
        <v>1</v>
      </c>
      <c r="M59" s="11" t="s">
        <v>27</v>
      </c>
      <c r="N59" s="11" t="s">
        <v>388</v>
      </c>
      <c r="O59" s="11" t="s">
        <v>76</v>
      </c>
      <c r="P59" s="13" t="s">
        <v>389</v>
      </c>
      <c r="Q59" s="27">
        <f t="shared" ca="1" si="0"/>
        <v>0</v>
      </c>
      <c r="R59" s="26">
        <f t="shared" ca="1" si="1"/>
        <v>0</v>
      </c>
    </row>
    <row r="60" spans="1:18" s="11" customFormat="1" ht="26" x14ac:dyDescent="0.25">
      <c r="A60" s="11" t="s">
        <v>390</v>
      </c>
      <c r="B60" s="11" t="s">
        <v>379</v>
      </c>
      <c r="C60" s="10">
        <v>42999</v>
      </c>
      <c r="D60" s="11" t="s">
        <v>380</v>
      </c>
      <c r="E60" s="11" t="s">
        <v>381</v>
      </c>
      <c r="F60" s="11" t="s">
        <v>382</v>
      </c>
      <c r="G60" s="11" t="s">
        <v>172</v>
      </c>
      <c r="H60" s="15" t="s">
        <v>391</v>
      </c>
      <c r="I60" s="11">
        <v>1</v>
      </c>
      <c r="J60" s="11" t="s">
        <v>100</v>
      </c>
      <c r="K60" s="12" t="s">
        <v>57</v>
      </c>
      <c r="L60" s="26">
        <f>IF(ISTEXT(K60),VLOOKUP(K60,Penalties!$A$2:$B$36,2,FALSE),0)</f>
        <v>1</v>
      </c>
      <c r="M60" s="11" t="s">
        <v>27</v>
      </c>
      <c r="N60" s="11" t="s">
        <v>392</v>
      </c>
      <c r="O60" s="11" t="s">
        <v>76</v>
      </c>
      <c r="P60" s="13" t="s">
        <v>393</v>
      </c>
      <c r="Q60" s="27">
        <f t="shared" ca="1" si="0"/>
        <v>0</v>
      </c>
      <c r="R60" s="26">
        <f t="shared" ca="1" si="1"/>
        <v>0</v>
      </c>
    </row>
    <row r="61" spans="1:18" s="11" customFormat="1" ht="26" x14ac:dyDescent="0.25">
      <c r="A61" s="11" t="s">
        <v>394</v>
      </c>
      <c r="B61" s="11" t="s">
        <v>169</v>
      </c>
      <c r="C61" s="10">
        <v>43010</v>
      </c>
      <c r="D61" s="11" t="s">
        <v>395</v>
      </c>
      <c r="E61" s="11" t="s">
        <v>396</v>
      </c>
      <c r="F61" s="11" t="s">
        <v>397</v>
      </c>
      <c r="G61" s="11" t="s">
        <v>253</v>
      </c>
      <c r="H61" s="15" t="s">
        <v>398</v>
      </c>
      <c r="I61" s="11">
        <v>1</v>
      </c>
      <c r="J61" s="11" t="s">
        <v>46</v>
      </c>
      <c r="K61" s="12" t="s">
        <v>57</v>
      </c>
      <c r="L61" s="26">
        <f>IF(ISTEXT(K61),VLOOKUP(K61,Penalties!$A$2:$B$36,2,FALSE),0)</f>
        <v>1</v>
      </c>
      <c r="M61" s="11" t="s">
        <v>27</v>
      </c>
      <c r="N61" s="11" t="s">
        <v>399</v>
      </c>
      <c r="O61" s="11" t="s">
        <v>76</v>
      </c>
      <c r="P61" s="13" t="s">
        <v>400</v>
      </c>
      <c r="Q61" s="27">
        <f t="shared" ca="1" si="0"/>
        <v>0</v>
      </c>
      <c r="R61" s="26">
        <f t="shared" ca="1" si="1"/>
        <v>0</v>
      </c>
    </row>
    <row r="62" spans="1:18" s="11" customFormat="1" ht="39" x14ac:dyDescent="0.25">
      <c r="A62" s="11" t="s">
        <v>401</v>
      </c>
      <c r="B62" s="11" t="s">
        <v>111</v>
      </c>
      <c r="C62" s="10">
        <v>43064</v>
      </c>
      <c r="D62" s="11" t="s">
        <v>402</v>
      </c>
      <c r="E62" s="11" t="s">
        <v>403</v>
      </c>
      <c r="F62" s="11" t="s">
        <v>404</v>
      </c>
      <c r="G62" s="11" t="s">
        <v>35</v>
      </c>
      <c r="H62" s="15" t="s">
        <v>405</v>
      </c>
      <c r="I62" s="11">
        <v>2</v>
      </c>
      <c r="J62" s="11" t="s">
        <v>125</v>
      </c>
      <c r="K62" s="12" t="s">
        <v>406</v>
      </c>
      <c r="L62" s="26">
        <f>IF(ISTEXT(K62),VLOOKUP(K62,Penalties!$A$2:$B$36,2,FALSE),0)</f>
        <v>3</v>
      </c>
      <c r="M62" s="11" t="s">
        <v>27</v>
      </c>
      <c r="N62" s="11" t="s">
        <v>407</v>
      </c>
      <c r="O62" s="11" t="s">
        <v>76</v>
      </c>
      <c r="P62" s="13" t="s">
        <v>408</v>
      </c>
      <c r="Q62" s="27">
        <f t="shared" ca="1" si="0"/>
        <v>0</v>
      </c>
      <c r="R62" s="26">
        <f t="shared" ca="1" si="1"/>
        <v>0</v>
      </c>
    </row>
    <row r="63" spans="1:18" s="11" customFormat="1" ht="26" x14ac:dyDescent="0.25">
      <c r="A63" s="11" t="s">
        <v>409</v>
      </c>
      <c r="B63" s="11" t="s">
        <v>410</v>
      </c>
      <c r="C63" s="10">
        <v>43068</v>
      </c>
      <c r="D63" s="11" t="s">
        <v>411</v>
      </c>
      <c r="E63" s="11" t="s">
        <v>410</v>
      </c>
      <c r="F63" s="11" t="s">
        <v>412</v>
      </c>
      <c r="G63" s="11" t="s">
        <v>413</v>
      </c>
      <c r="H63" s="15" t="s">
        <v>414</v>
      </c>
      <c r="I63" s="11">
        <v>1</v>
      </c>
      <c r="J63" s="11" t="s">
        <v>100</v>
      </c>
      <c r="K63" s="12" t="s">
        <v>57</v>
      </c>
      <c r="L63" s="26">
        <f>IF(ISTEXT(K63),VLOOKUP(K63,Penalties!$A$2:$B$36,2,FALSE),0)</f>
        <v>1</v>
      </c>
      <c r="M63" s="11" t="s">
        <v>27</v>
      </c>
      <c r="N63" s="11" t="s">
        <v>415</v>
      </c>
      <c r="O63" s="11" t="s">
        <v>76</v>
      </c>
      <c r="P63" s="13" t="s">
        <v>416</v>
      </c>
      <c r="Q63" s="27">
        <f t="shared" ca="1" si="0"/>
        <v>0</v>
      </c>
      <c r="R63" s="26">
        <f t="shared" ca="1" si="1"/>
        <v>0</v>
      </c>
    </row>
    <row r="64" spans="1:18" s="11" customFormat="1" ht="26" x14ac:dyDescent="0.25">
      <c r="A64" s="11" t="s">
        <v>417</v>
      </c>
      <c r="B64" s="11" t="s">
        <v>418</v>
      </c>
      <c r="C64" s="10">
        <v>43068</v>
      </c>
      <c r="D64" s="11" t="s">
        <v>411</v>
      </c>
      <c r="E64" s="11" t="s">
        <v>410</v>
      </c>
      <c r="F64" s="11" t="s">
        <v>412</v>
      </c>
      <c r="G64" s="11" t="s">
        <v>413</v>
      </c>
      <c r="H64" s="15" t="s">
        <v>419</v>
      </c>
      <c r="I64" s="11">
        <v>1</v>
      </c>
      <c r="J64" s="11" t="s">
        <v>100</v>
      </c>
      <c r="K64" s="12" t="s">
        <v>57</v>
      </c>
      <c r="L64" s="26">
        <f>IF(ISTEXT(K64),VLOOKUP(K64,Penalties!$A$2:$B$36,2,FALSE),0)</f>
        <v>1</v>
      </c>
      <c r="M64" s="11" t="s">
        <v>27</v>
      </c>
      <c r="N64" s="11" t="s">
        <v>420</v>
      </c>
      <c r="O64" s="11" t="s">
        <v>76</v>
      </c>
      <c r="P64" s="13" t="s">
        <v>421</v>
      </c>
      <c r="Q64" s="27">
        <f t="shared" ca="1" si="0"/>
        <v>0</v>
      </c>
      <c r="R64" s="26">
        <f t="shared" ca="1" si="1"/>
        <v>0</v>
      </c>
    </row>
    <row r="65" spans="1:18" s="11" customFormat="1" ht="26" x14ac:dyDescent="0.25">
      <c r="A65" s="11" t="s">
        <v>422</v>
      </c>
      <c r="B65" s="11" t="s">
        <v>423</v>
      </c>
      <c r="C65" s="10">
        <v>43077</v>
      </c>
      <c r="D65" s="11" t="s">
        <v>424</v>
      </c>
      <c r="E65" s="11" t="s">
        <v>150</v>
      </c>
      <c r="F65" s="11" t="s">
        <v>425</v>
      </c>
      <c r="G65" s="11" t="s">
        <v>426</v>
      </c>
      <c r="H65" s="15" t="s">
        <v>427</v>
      </c>
      <c r="I65" s="11">
        <v>1</v>
      </c>
      <c r="J65" s="11" t="s">
        <v>100</v>
      </c>
      <c r="K65" s="12" t="s">
        <v>57</v>
      </c>
      <c r="L65" s="26">
        <f>IF(ISTEXT(K65),VLOOKUP(K65,Penalties!$A$2:$B$36,2,FALSE),0)</f>
        <v>1</v>
      </c>
      <c r="M65" s="11" t="s">
        <v>27</v>
      </c>
      <c r="N65" s="11" t="s">
        <v>428</v>
      </c>
      <c r="O65" s="11" t="s">
        <v>76</v>
      </c>
      <c r="P65" s="13" t="s">
        <v>429</v>
      </c>
      <c r="Q65" s="27">
        <f t="shared" ca="1" si="0"/>
        <v>0</v>
      </c>
      <c r="R65" s="26">
        <f t="shared" ca="1" si="1"/>
        <v>0</v>
      </c>
    </row>
    <row r="66" spans="1:18" s="11" customFormat="1" ht="26" x14ac:dyDescent="0.25">
      <c r="A66" s="11" t="s">
        <v>430</v>
      </c>
      <c r="B66" s="11" t="s">
        <v>150</v>
      </c>
      <c r="C66" s="10">
        <v>43077</v>
      </c>
      <c r="D66" s="11" t="s">
        <v>424</v>
      </c>
      <c r="E66" s="11" t="s">
        <v>150</v>
      </c>
      <c r="F66" s="11" t="s">
        <v>425</v>
      </c>
      <c r="G66" s="11" t="s">
        <v>426</v>
      </c>
      <c r="H66" s="15" t="s">
        <v>431</v>
      </c>
      <c r="I66" s="11">
        <v>1</v>
      </c>
      <c r="J66" s="11" t="s">
        <v>100</v>
      </c>
      <c r="K66" s="12" t="s">
        <v>57</v>
      </c>
      <c r="L66" s="26">
        <f>IF(ISTEXT(K66),VLOOKUP(K66,Penalties!$A$2:$B$36,2,FALSE),0)</f>
        <v>1</v>
      </c>
      <c r="M66" s="11" t="s">
        <v>27</v>
      </c>
      <c r="N66" s="11" t="s">
        <v>432</v>
      </c>
      <c r="O66" s="11" t="s">
        <v>76</v>
      </c>
      <c r="P66" s="13" t="s">
        <v>433</v>
      </c>
      <c r="Q66" s="27">
        <f t="shared" ca="1" si="0"/>
        <v>0</v>
      </c>
      <c r="R66" s="26">
        <f t="shared" ca="1" si="1"/>
        <v>0</v>
      </c>
    </row>
    <row r="67" spans="1:18" s="11" customFormat="1" ht="26" x14ac:dyDescent="0.25">
      <c r="A67" s="11" t="s">
        <v>434</v>
      </c>
      <c r="B67" s="11" t="s">
        <v>31</v>
      </c>
      <c r="C67" s="10">
        <v>43115</v>
      </c>
      <c r="D67" s="11" t="s">
        <v>435</v>
      </c>
      <c r="E67" s="11" t="s">
        <v>436</v>
      </c>
      <c r="F67" s="11" t="s">
        <v>437</v>
      </c>
      <c r="G67" s="11" t="s">
        <v>65</v>
      </c>
      <c r="H67" s="15" t="s">
        <v>438</v>
      </c>
      <c r="I67" s="11">
        <v>1</v>
      </c>
      <c r="J67" s="11" t="s">
        <v>67</v>
      </c>
      <c r="K67" s="12" t="s">
        <v>68</v>
      </c>
      <c r="L67" s="26">
        <f>IF(ISTEXT(K67),VLOOKUP(K67,Penalties!$A$2:$B$36,2,FALSE),0)</f>
        <v>1</v>
      </c>
      <c r="M67" s="11" t="s">
        <v>27</v>
      </c>
      <c r="N67" s="11" t="s">
        <v>439</v>
      </c>
      <c r="O67" s="11" t="s">
        <v>76</v>
      </c>
      <c r="P67" s="13" t="s">
        <v>440</v>
      </c>
      <c r="Q67" s="27">
        <f t="shared" ref="Q67:Q130" ca="1" si="2">IF((YEAR(NOW()-C67)-1900)&lt;2,L67,0)</f>
        <v>0</v>
      </c>
      <c r="R67" s="26">
        <f t="shared" ref="R67:R130" ca="1" si="3">SUMIF(A$2:A$501,A67,Q$2:Q$501)</f>
        <v>0</v>
      </c>
    </row>
    <row r="68" spans="1:18" s="11" customFormat="1" ht="39" x14ac:dyDescent="0.25">
      <c r="A68" s="11" t="s">
        <v>441</v>
      </c>
      <c r="B68" s="11" t="s">
        <v>379</v>
      </c>
      <c r="C68" s="10">
        <v>43116</v>
      </c>
      <c r="D68" s="11" t="s">
        <v>442</v>
      </c>
      <c r="E68" s="11" t="s">
        <v>443</v>
      </c>
      <c r="F68" s="11" t="s">
        <v>444</v>
      </c>
      <c r="G68" s="11" t="s">
        <v>98</v>
      </c>
      <c r="H68" s="15" t="s">
        <v>445</v>
      </c>
      <c r="I68" s="11">
        <v>1</v>
      </c>
      <c r="J68" s="11" t="s">
        <v>100</v>
      </c>
      <c r="K68" s="12" t="s">
        <v>57</v>
      </c>
      <c r="L68" s="26">
        <f>IF(ISTEXT(K68),VLOOKUP(K68,Penalties!$A$2:$B$36,2,FALSE),0)</f>
        <v>1</v>
      </c>
      <c r="M68" s="11" t="s">
        <v>27</v>
      </c>
      <c r="N68" s="11" t="s">
        <v>446</v>
      </c>
      <c r="O68" s="11" t="s">
        <v>76</v>
      </c>
      <c r="P68" s="13" t="s">
        <v>447</v>
      </c>
      <c r="Q68" s="27">
        <f t="shared" ca="1" si="2"/>
        <v>0</v>
      </c>
      <c r="R68" s="26">
        <f t="shared" ca="1" si="3"/>
        <v>0</v>
      </c>
    </row>
    <row r="69" spans="1:18" s="11" customFormat="1" ht="39" x14ac:dyDescent="0.25">
      <c r="A69" s="11" t="s">
        <v>448</v>
      </c>
      <c r="B69" s="11" t="s">
        <v>379</v>
      </c>
      <c r="C69" s="10">
        <v>43116</v>
      </c>
      <c r="D69" s="11" t="s">
        <v>442</v>
      </c>
      <c r="E69" s="11" t="s">
        <v>443</v>
      </c>
      <c r="F69" s="11" t="s">
        <v>444</v>
      </c>
      <c r="G69" s="11" t="s">
        <v>98</v>
      </c>
      <c r="H69" s="15" t="s">
        <v>445</v>
      </c>
      <c r="I69" s="11">
        <v>1</v>
      </c>
      <c r="J69" s="11" t="s">
        <v>100</v>
      </c>
      <c r="K69" s="12" t="s">
        <v>57</v>
      </c>
      <c r="L69" s="26">
        <f>IF(ISTEXT(K69),VLOOKUP(K69,Penalties!$A$2:$B$36,2,FALSE),0)</f>
        <v>1</v>
      </c>
      <c r="M69" s="11" t="s">
        <v>27</v>
      </c>
      <c r="N69" s="11" t="s">
        <v>449</v>
      </c>
      <c r="O69" s="11" t="s">
        <v>76</v>
      </c>
      <c r="P69" s="13" t="s">
        <v>450</v>
      </c>
      <c r="Q69" s="27">
        <f t="shared" ca="1" si="2"/>
        <v>0</v>
      </c>
      <c r="R69" s="26">
        <f t="shared" ca="1" si="3"/>
        <v>0</v>
      </c>
    </row>
    <row r="70" spans="1:18" s="11" customFormat="1" ht="39" x14ac:dyDescent="0.25">
      <c r="A70" s="11" t="s">
        <v>451</v>
      </c>
      <c r="B70" s="11" t="s">
        <v>222</v>
      </c>
      <c r="C70" s="10">
        <v>43117</v>
      </c>
      <c r="D70" s="11" t="s">
        <v>452</v>
      </c>
      <c r="E70" s="11" t="s">
        <v>453</v>
      </c>
      <c r="F70" s="11" t="s">
        <v>454</v>
      </c>
      <c r="G70" s="11" t="s">
        <v>195</v>
      </c>
      <c r="H70" s="15" t="s">
        <v>455</v>
      </c>
      <c r="I70" s="11">
        <v>2</v>
      </c>
      <c r="J70" s="11" t="s">
        <v>146</v>
      </c>
      <c r="K70" s="12" t="s">
        <v>456</v>
      </c>
      <c r="L70" s="26">
        <f>IF(ISTEXT(K70),VLOOKUP(K70,Penalties!$A$2:$B$36,2,FALSE),0)</f>
        <v>3</v>
      </c>
      <c r="M70" s="11" t="s">
        <v>27</v>
      </c>
      <c r="N70" s="11" t="s">
        <v>457</v>
      </c>
      <c r="O70" s="11" t="s">
        <v>76</v>
      </c>
      <c r="P70" s="13" t="s">
        <v>458</v>
      </c>
      <c r="Q70" s="27">
        <f t="shared" ca="1" si="2"/>
        <v>0</v>
      </c>
      <c r="R70" s="26">
        <f t="shared" ca="1" si="3"/>
        <v>0</v>
      </c>
    </row>
    <row r="71" spans="1:18" s="11" customFormat="1" ht="39" x14ac:dyDescent="0.25">
      <c r="A71" s="11" t="s">
        <v>459</v>
      </c>
      <c r="B71" s="11" t="s">
        <v>111</v>
      </c>
      <c r="C71" s="10">
        <v>43127</v>
      </c>
      <c r="D71" s="11" t="s">
        <v>460</v>
      </c>
      <c r="E71" s="11" t="s">
        <v>86</v>
      </c>
      <c r="F71" s="11" t="s">
        <v>461</v>
      </c>
      <c r="G71" s="11" t="s">
        <v>35</v>
      </c>
      <c r="H71" s="15" t="s">
        <v>462</v>
      </c>
      <c r="I71" s="11">
        <v>1</v>
      </c>
      <c r="J71" s="11" t="s">
        <v>46</v>
      </c>
      <c r="K71" s="12" t="s">
        <v>57</v>
      </c>
      <c r="L71" s="26">
        <f>IF(ISTEXT(K71),VLOOKUP(K71,Penalties!$A$2:$B$36,2,FALSE),0)</f>
        <v>1</v>
      </c>
      <c r="M71" s="11" t="s">
        <v>27</v>
      </c>
      <c r="N71" s="11" t="s">
        <v>463</v>
      </c>
      <c r="O71" s="11" t="s">
        <v>76</v>
      </c>
      <c r="P71" s="13" t="s">
        <v>464</v>
      </c>
      <c r="Q71" s="27">
        <f t="shared" ca="1" si="2"/>
        <v>0</v>
      </c>
      <c r="R71" s="26">
        <f t="shared" ca="1" si="3"/>
        <v>0</v>
      </c>
    </row>
    <row r="72" spans="1:18" s="11" customFormat="1" ht="39" x14ac:dyDescent="0.25">
      <c r="A72" s="11" t="s">
        <v>41</v>
      </c>
      <c r="B72" s="11" t="s">
        <v>19</v>
      </c>
      <c r="C72" s="10">
        <v>43127</v>
      </c>
      <c r="D72" s="11" t="s">
        <v>460</v>
      </c>
      <c r="E72" s="11" t="s">
        <v>86</v>
      </c>
      <c r="F72" s="11" t="s">
        <v>461</v>
      </c>
      <c r="G72" s="11" t="s">
        <v>35</v>
      </c>
      <c r="H72" s="15" t="s">
        <v>465</v>
      </c>
      <c r="I72" s="11">
        <v>1</v>
      </c>
      <c r="J72" s="11" t="s">
        <v>46</v>
      </c>
      <c r="K72" s="12" t="s">
        <v>47</v>
      </c>
      <c r="L72" s="26">
        <f>IF(ISTEXT(K72),VLOOKUP(K72,Penalties!$A$2:$B$36,2,FALSE),0)</f>
        <v>1</v>
      </c>
      <c r="M72" s="11" t="s">
        <v>27</v>
      </c>
      <c r="N72" s="11" t="s">
        <v>466</v>
      </c>
      <c r="O72" s="11" t="s">
        <v>76</v>
      </c>
      <c r="P72" s="13" t="s">
        <v>467</v>
      </c>
      <c r="Q72" s="27">
        <f t="shared" ca="1" si="2"/>
        <v>0</v>
      </c>
      <c r="R72" s="26">
        <f t="shared" ca="1" si="3"/>
        <v>0</v>
      </c>
    </row>
    <row r="73" spans="1:18" s="11" customFormat="1" ht="26" x14ac:dyDescent="0.25">
      <c r="A73" s="11" t="s">
        <v>468</v>
      </c>
      <c r="B73" s="11" t="s">
        <v>222</v>
      </c>
      <c r="C73" s="10">
        <v>43144</v>
      </c>
      <c r="D73" s="11" t="s">
        <v>469</v>
      </c>
      <c r="E73" s="11" t="s">
        <v>470</v>
      </c>
      <c r="F73" s="11" t="s">
        <v>471</v>
      </c>
      <c r="G73" s="11" t="s">
        <v>23</v>
      </c>
      <c r="H73" s="15" t="s">
        <v>472</v>
      </c>
      <c r="I73" s="11">
        <v>1</v>
      </c>
      <c r="J73" s="11" t="s">
        <v>100</v>
      </c>
      <c r="K73" s="12" t="s">
        <v>90</v>
      </c>
      <c r="L73" s="26">
        <f>IF(ISTEXT(K73),VLOOKUP(K73,Penalties!$A$2:$B$36,2,FALSE),0)</f>
        <v>1</v>
      </c>
      <c r="M73" s="11" t="s">
        <v>27</v>
      </c>
      <c r="N73" s="11" t="s">
        <v>473</v>
      </c>
      <c r="O73" s="11" t="s">
        <v>76</v>
      </c>
      <c r="P73" s="13" t="s">
        <v>474</v>
      </c>
      <c r="Q73" s="27">
        <f t="shared" ca="1" si="2"/>
        <v>0</v>
      </c>
      <c r="R73" s="26">
        <f t="shared" ca="1" si="3"/>
        <v>2</v>
      </c>
    </row>
    <row r="74" spans="1:18" s="11" customFormat="1" ht="26" x14ac:dyDescent="0.25">
      <c r="A74" s="11" t="s">
        <v>188</v>
      </c>
      <c r="B74" s="11" t="s">
        <v>72</v>
      </c>
      <c r="C74" s="10">
        <v>43144</v>
      </c>
      <c r="D74" s="11" t="s">
        <v>475</v>
      </c>
      <c r="E74" s="11" t="s">
        <v>63</v>
      </c>
      <c r="F74" s="9" t="s">
        <v>476</v>
      </c>
      <c r="G74" s="11" t="s">
        <v>123</v>
      </c>
      <c r="H74" s="9" t="s">
        <v>477</v>
      </c>
      <c r="I74" s="11">
        <v>1</v>
      </c>
      <c r="J74" s="11" t="s">
        <v>46</v>
      </c>
      <c r="K74" s="12" t="s">
        <v>90</v>
      </c>
      <c r="L74" s="26">
        <f>IF(ISTEXT(K74),VLOOKUP(K74,Penalties!$A$2:$B$36,2,FALSE),0)</f>
        <v>1</v>
      </c>
      <c r="M74" s="11" t="s">
        <v>27</v>
      </c>
      <c r="N74" s="11" t="s">
        <v>190</v>
      </c>
      <c r="O74" s="11" t="s">
        <v>76</v>
      </c>
      <c r="P74" s="13" t="s">
        <v>478</v>
      </c>
      <c r="Q74" s="27">
        <f t="shared" ca="1" si="2"/>
        <v>0</v>
      </c>
      <c r="R74" s="26">
        <f t="shared" ca="1" si="3"/>
        <v>0</v>
      </c>
    </row>
    <row r="75" spans="1:18" s="11" customFormat="1" ht="26" x14ac:dyDescent="0.25">
      <c r="A75" s="11" t="s">
        <v>479</v>
      </c>
      <c r="B75" s="11" t="s">
        <v>410</v>
      </c>
      <c r="C75" s="10">
        <v>43163</v>
      </c>
      <c r="D75" s="11" t="s">
        <v>480</v>
      </c>
      <c r="E75" s="11" t="s">
        <v>212</v>
      </c>
      <c r="F75" s="9" t="s">
        <v>481</v>
      </c>
      <c r="G75" s="11" t="s">
        <v>139</v>
      </c>
      <c r="H75" s="15" t="s">
        <v>482</v>
      </c>
      <c r="I75" s="11">
        <v>1</v>
      </c>
      <c r="J75" s="11" t="s">
        <v>375</v>
      </c>
      <c r="K75" s="12" t="s">
        <v>57</v>
      </c>
      <c r="L75" s="26">
        <f>IF(ISTEXT(K75),VLOOKUP(K75,Penalties!$A$2:$B$36,2,FALSE),0)</f>
        <v>1</v>
      </c>
      <c r="M75" s="11" t="s">
        <v>27</v>
      </c>
      <c r="N75" s="11" t="s">
        <v>483</v>
      </c>
      <c r="O75" s="11" t="s">
        <v>76</v>
      </c>
      <c r="P75" s="13" t="s">
        <v>484</v>
      </c>
      <c r="Q75" s="27">
        <f t="shared" ca="1" si="2"/>
        <v>0</v>
      </c>
      <c r="R75" s="26">
        <f t="shared" ca="1" si="3"/>
        <v>0</v>
      </c>
    </row>
    <row r="76" spans="1:18" s="11" customFormat="1" ht="26" x14ac:dyDescent="0.25">
      <c r="A76" s="11" t="s">
        <v>485</v>
      </c>
      <c r="B76" s="11" t="s">
        <v>61</v>
      </c>
      <c r="C76" s="10">
        <v>43163</v>
      </c>
      <c r="D76" s="11" t="s">
        <v>486</v>
      </c>
      <c r="E76" s="11" t="s">
        <v>487</v>
      </c>
      <c r="F76" s="11" t="s">
        <v>488</v>
      </c>
      <c r="G76" s="11" t="s">
        <v>195</v>
      </c>
      <c r="H76" s="15" t="s">
        <v>489</v>
      </c>
      <c r="I76" s="11">
        <v>1</v>
      </c>
      <c r="J76" s="11" t="s">
        <v>67</v>
      </c>
      <c r="K76" s="12" t="s">
        <v>90</v>
      </c>
      <c r="L76" s="26">
        <f>IF(ISTEXT(K76),VLOOKUP(K76,Penalties!$A$2:$B$36,2,FALSE),0)</f>
        <v>1</v>
      </c>
      <c r="M76" s="11" t="s">
        <v>27</v>
      </c>
      <c r="N76" s="11" t="s">
        <v>490</v>
      </c>
      <c r="O76" s="11" t="s">
        <v>76</v>
      </c>
      <c r="P76" s="13" t="s">
        <v>491</v>
      </c>
      <c r="Q76" s="27">
        <f t="shared" ca="1" si="2"/>
        <v>0</v>
      </c>
      <c r="R76" s="26">
        <f t="shared" ca="1" si="3"/>
        <v>0</v>
      </c>
    </row>
    <row r="77" spans="1:18" s="11" customFormat="1" ht="26" x14ac:dyDescent="0.25">
      <c r="A77" s="11" t="s">
        <v>492</v>
      </c>
      <c r="B77" s="11" t="s">
        <v>61</v>
      </c>
      <c r="C77" s="10">
        <v>43163</v>
      </c>
      <c r="D77" s="11" t="s">
        <v>486</v>
      </c>
      <c r="E77" s="11" t="s">
        <v>487</v>
      </c>
      <c r="F77" s="11" t="s">
        <v>488</v>
      </c>
      <c r="G77" s="11" t="s">
        <v>195</v>
      </c>
      <c r="H77" s="15" t="s">
        <v>493</v>
      </c>
      <c r="I77" s="11">
        <v>2</v>
      </c>
      <c r="J77" s="11" t="s">
        <v>494</v>
      </c>
      <c r="K77" s="12" t="s">
        <v>406</v>
      </c>
      <c r="L77" s="26">
        <f>IF(ISTEXT(K77),VLOOKUP(K77,Penalties!$A$2:$B$36,2,FALSE),0)</f>
        <v>3</v>
      </c>
      <c r="M77" s="11" t="s">
        <v>27</v>
      </c>
      <c r="N77" s="11" t="s">
        <v>495</v>
      </c>
      <c r="O77" s="11" t="s">
        <v>76</v>
      </c>
      <c r="P77" s="13" t="s">
        <v>496</v>
      </c>
      <c r="Q77" s="27">
        <f t="shared" ca="1" si="2"/>
        <v>0</v>
      </c>
      <c r="R77" s="26">
        <f t="shared" ca="1" si="3"/>
        <v>0</v>
      </c>
    </row>
    <row r="78" spans="1:18" s="11" customFormat="1" ht="26" x14ac:dyDescent="0.25">
      <c r="A78" s="11" t="s">
        <v>144</v>
      </c>
      <c r="B78" s="11" t="s">
        <v>135</v>
      </c>
      <c r="C78" s="10">
        <v>43165</v>
      </c>
      <c r="D78" s="11" t="s">
        <v>497</v>
      </c>
      <c r="E78" s="11" t="s">
        <v>113</v>
      </c>
      <c r="F78" s="11" t="s">
        <v>498</v>
      </c>
      <c r="G78" s="11" t="s">
        <v>172</v>
      </c>
      <c r="H78" s="15" t="s">
        <v>499</v>
      </c>
      <c r="I78" s="11">
        <v>1</v>
      </c>
      <c r="J78" s="11" t="s">
        <v>375</v>
      </c>
      <c r="K78" s="12" t="s">
        <v>90</v>
      </c>
      <c r="L78" s="26">
        <f>IF(ISTEXT(K78),VLOOKUP(K78,Penalties!$A$2:$B$36,2,FALSE),0)</f>
        <v>1</v>
      </c>
      <c r="M78" s="11" t="s">
        <v>27</v>
      </c>
      <c r="N78" s="11" t="s">
        <v>147</v>
      </c>
      <c r="O78" s="11" t="s">
        <v>76</v>
      </c>
      <c r="P78" s="13" t="s">
        <v>500</v>
      </c>
      <c r="Q78" s="27">
        <f t="shared" ca="1" si="2"/>
        <v>0</v>
      </c>
      <c r="R78" s="26">
        <f t="shared" ca="1" si="3"/>
        <v>0</v>
      </c>
    </row>
    <row r="79" spans="1:18" s="11" customFormat="1" ht="26" x14ac:dyDescent="0.25">
      <c r="A79" s="11" t="s">
        <v>501</v>
      </c>
      <c r="B79" s="11" t="s">
        <v>418</v>
      </c>
      <c r="C79" s="10">
        <v>43165</v>
      </c>
      <c r="D79" s="11" t="s">
        <v>502</v>
      </c>
      <c r="E79" s="11" t="s">
        <v>113</v>
      </c>
      <c r="F79" s="11" t="s">
        <v>503</v>
      </c>
      <c r="G79" s="11" t="s">
        <v>504</v>
      </c>
      <c r="H79" s="15" t="s">
        <v>505</v>
      </c>
      <c r="I79" s="11">
        <v>2</v>
      </c>
      <c r="J79" s="11" t="s">
        <v>146</v>
      </c>
      <c r="K79" s="12" t="s">
        <v>38</v>
      </c>
      <c r="L79" s="26">
        <f>IF(ISTEXT(K79),VLOOKUP(K79,Penalties!$A$2:$B$36,2,FALSE),0)</f>
        <v>3</v>
      </c>
      <c r="M79" s="11" t="s">
        <v>27</v>
      </c>
      <c r="N79" s="11" t="s">
        <v>506</v>
      </c>
      <c r="O79" s="11" t="s">
        <v>76</v>
      </c>
      <c r="P79" s="13" t="s">
        <v>507</v>
      </c>
      <c r="Q79" s="27">
        <f t="shared" ca="1" si="2"/>
        <v>0</v>
      </c>
      <c r="R79" s="26">
        <f t="shared" ca="1" si="3"/>
        <v>0</v>
      </c>
    </row>
    <row r="80" spans="1:18" s="11" customFormat="1" ht="26" x14ac:dyDescent="0.25">
      <c r="A80" s="11" t="s">
        <v>508</v>
      </c>
      <c r="B80" s="11" t="s">
        <v>222</v>
      </c>
      <c r="C80" s="10">
        <v>43165</v>
      </c>
      <c r="D80" s="11" t="s">
        <v>509</v>
      </c>
      <c r="E80" s="11" t="s">
        <v>113</v>
      </c>
      <c r="F80" s="11" t="s">
        <v>498</v>
      </c>
      <c r="G80" s="11" t="s">
        <v>172</v>
      </c>
      <c r="H80" s="15" t="s">
        <v>510</v>
      </c>
      <c r="I80" s="11">
        <v>1</v>
      </c>
      <c r="J80" s="11" t="s">
        <v>100</v>
      </c>
      <c r="K80" s="12" t="s">
        <v>90</v>
      </c>
      <c r="L80" s="26">
        <f>IF(ISTEXT(K80),VLOOKUP(K80,Penalties!$A$2:$B$36,2,FALSE),0)</f>
        <v>1</v>
      </c>
      <c r="M80" s="11" t="s">
        <v>27</v>
      </c>
      <c r="N80" s="11" t="s">
        <v>511</v>
      </c>
      <c r="O80" s="11" t="s">
        <v>76</v>
      </c>
      <c r="P80" s="13" t="s">
        <v>512</v>
      </c>
      <c r="Q80" s="27">
        <f t="shared" ca="1" si="2"/>
        <v>0</v>
      </c>
      <c r="R80" s="26">
        <f t="shared" ca="1" si="3"/>
        <v>0</v>
      </c>
    </row>
    <row r="81" spans="1:18" s="11" customFormat="1" ht="65" x14ac:dyDescent="0.25">
      <c r="A81" s="11" t="s">
        <v>513</v>
      </c>
      <c r="B81" s="11" t="s">
        <v>72</v>
      </c>
      <c r="C81" s="10">
        <v>43163</v>
      </c>
      <c r="D81" s="11" t="s">
        <v>486</v>
      </c>
      <c r="E81" s="11" t="s">
        <v>487</v>
      </c>
      <c r="F81" s="11" t="s">
        <v>488</v>
      </c>
      <c r="G81" s="11" t="s">
        <v>195</v>
      </c>
      <c r="H81" s="15" t="s">
        <v>514</v>
      </c>
      <c r="I81" s="11">
        <v>1</v>
      </c>
      <c r="J81" s="11" t="s">
        <v>141</v>
      </c>
      <c r="K81" s="12" t="s">
        <v>68</v>
      </c>
      <c r="L81" s="26">
        <f>IF(ISTEXT(K81),VLOOKUP(K81,Penalties!$A$2:$B$36,2,FALSE),0)</f>
        <v>1</v>
      </c>
      <c r="M81" s="11" t="s">
        <v>74</v>
      </c>
      <c r="N81" s="11" t="s">
        <v>515</v>
      </c>
      <c r="O81" s="11" t="s">
        <v>76</v>
      </c>
      <c r="P81" s="13" t="s">
        <v>516</v>
      </c>
      <c r="Q81" s="27">
        <f t="shared" ca="1" si="2"/>
        <v>0</v>
      </c>
      <c r="R81" s="26">
        <f t="shared" ca="1" si="3"/>
        <v>0</v>
      </c>
    </row>
    <row r="82" spans="1:18" s="11" customFormat="1" ht="52" x14ac:dyDescent="0.25">
      <c r="A82" s="11" t="s">
        <v>517</v>
      </c>
      <c r="B82" s="11" t="s">
        <v>135</v>
      </c>
      <c r="C82" s="10">
        <v>43165</v>
      </c>
      <c r="D82" s="11" t="s">
        <v>509</v>
      </c>
      <c r="E82" s="11" t="s">
        <v>113</v>
      </c>
      <c r="F82" s="11" t="s">
        <v>498</v>
      </c>
      <c r="G82" s="11" t="s">
        <v>172</v>
      </c>
      <c r="H82" s="15" t="s">
        <v>518</v>
      </c>
      <c r="I82" s="11">
        <v>2</v>
      </c>
      <c r="J82" s="11" t="s">
        <v>246</v>
      </c>
      <c r="K82" s="12" t="s">
        <v>38</v>
      </c>
      <c r="L82" s="26">
        <f>IF(ISTEXT(K82),VLOOKUP(K82,Penalties!$A$2:$B$36,2,FALSE),0)</f>
        <v>3</v>
      </c>
      <c r="M82" s="11" t="s">
        <v>74</v>
      </c>
      <c r="N82" s="11" t="s">
        <v>519</v>
      </c>
      <c r="O82" s="11" t="s">
        <v>76</v>
      </c>
      <c r="P82" s="13" t="s">
        <v>520</v>
      </c>
      <c r="Q82" s="27">
        <f t="shared" ca="1" si="2"/>
        <v>0</v>
      </c>
      <c r="R82" s="26">
        <f t="shared" ca="1" si="3"/>
        <v>0</v>
      </c>
    </row>
    <row r="83" spans="1:18" s="11" customFormat="1" ht="104" x14ac:dyDescent="0.25">
      <c r="A83" s="11" t="s">
        <v>188</v>
      </c>
      <c r="B83" s="11" t="s">
        <v>72</v>
      </c>
      <c r="C83" s="10">
        <v>43168</v>
      </c>
      <c r="D83" s="11" t="s">
        <v>521</v>
      </c>
      <c r="E83" s="11" t="s">
        <v>63</v>
      </c>
      <c r="F83" s="11" t="s">
        <v>87</v>
      </c>
      <c r="G83" s="11" t="s">
        <v>195</v>
      </c>
      <c r="H83" s="15" t="s">
        <v>522</v>
      </c>
      <c r="I83" s="11">
        <v>2</v>
      </c>
      <c r="J83" s="11" t="s">
        <v>67</v>
      </c>
      <c r="K83" s="12" t="s">
        <v>68</v>
      </c>
      <c r="L83" s="26">
        <f>IF(ISTEXT(K83),VLOOKUP(K83,Penalties!$A$2:$B$36,2,FALSE),0)</f>
        <v>1</v>
      </c>
      <c r="M83" s="11" t="s">
        <v>74</v>
      </c>
      <c r="N83" s="11" t="s">
        <v>523</v>
      </c>
      <c r="O83" s="11" t="s">
        <v>76</v>
      </c>
      <c r="P83" s="13" t="s">
        <v>524</v>
      </c>
      <c r="Q83" s="27">
        <f t="shared" ca="1" si="2"/>
        <v>0</v>
      </c>
      <c r="R83" s="26">
        <f t="shared" ca="1" si="3"/>
        <v>0</v>
      </c>
    </row>
    <row r="84" spans="1:18" s="11" customFormat="1" ht="26" x14ac:dyDescent="0.25">
      <c r="A84" s="11" t="s">
        <v>188</v>
      </c>
      <c r="B84" s="11" t="s">
        <v>72</v>
      </c>
      <c r="C84" s="10">
        <v>43168</v>
      </c>
      <c r="D84" s="11" t="s">
        <v>521</v>
      </c>
      <c r="E84" s="11" t="s">
        <v>63</v>
      </c>
      <c r="F84" s="11" t="s">
        <v>87</v>
      </c>
      <c r="G84" s="11" t="s">
        <v>195</v>
      </c>
      <c r="H84" s="15" t="s">
        <v>525</v>
      </c>
      <c r="I84" s="11">
        <v>1</v>
      </c>
      <c r="J84" s="11" t="s">
        <v>46</v>
      </c>
      <c r="K84" s="12" t="s">
        <v>90</v>
      </c>
      <c r="L84" s="26">
        <f>IF(ISTEXT(K84),VLOOKUP(K84,Penalties!$A$2:$B$36,2,FALSE),0)</f>
        <v>1</v>
      </c>
      <c r="M84" s="11" t="s">
        <v>27</v>
      </c>
      <c r="N84" s="11" t="s">
        <v>190</v>
      </c>
      <c r="O84" s="11" t="s">
        <v>76</v>
      </c>
      <c r="P84" s="13" t="s">
        <v>526</v>
      </c>
      <c r="Q84" s="27">
        <f t="shared" ca="1" si="2"/>
        <v>0</v>
      </c>
      <c r="R84" s="26">
        <f t="shared" ca="1" si="3"/>
        <v>0</v>
      </c>
    </row>
    <row r="85" spans="1:18" s="11" customFormat="1" ht="26" x14ac:dyDescent="0.25">
      <c r="A85" s="11" t="s">
        <v>527</v>
      </c>
      <c r="B85" s="11" t="s">
        <v>61</v>
      </c>
      <c r="C85" s="10">
        <v>43168</v>
      </c>
      <c r="D85" s="11" t="s">
        <v>521</v>
      </c>
      <c r="E85" s="11" t="s">
        <v>63</v>
      </c>
      <c r="F85" s="11" t="s">
        <v>87</v>
      </c>
      <c r="G85" s="11" t="s">
        <v>195</v>
      </c>
      <c r="H85" s="15" t="s">
        <v>528</v>
      </c>
      <c r="I85" s="11">
        <v>1</v>
      </c>
      <c r="J85" s="11" t="s">
        <v>25</v>
      </c>
      <c r="K85" s="12" t="s">
        <v>47</v>
      </c>
      <c r="L85" s="26">
        <f>IF(ISTEXT(K85),VLOOKUP(K85,Penalties!$A$2:$B$36,2,FALSE),0)</f>
        <v>1</v>
      </c>
      <c r="M85" s="11" t="s">
        <v>27</v>
      </c>
      <c r="N85" s="11" t="s">
        <v>529</v>
      </c>
      <c r="O85" s="11" t="s">
        <v>76</v>
      </c>
      <c r="P85" s="13" t="s">
        <v>530</v>
      </c>
      <c r="Q85" s="27">
        <f t="shared" ca="1" si="2"/>
        <v>0</v>
      </c>
      <c r="R85" s="26">
        <f t="shared" ca="1" si="3"/>
        <v>0</v>
      </c>
    </row>
    <row r="86" spans="1:18" s="11" customFormat="1" ht="52" x14ac:dyDescent="0.25">
      <c r="A86" s="11" t="s">
        <v>531</v>
      </c>
      <c r="B86" s="11" t="s">
        <v>19</v>
      </c>
      <c r="C86" s="10">
        <v>43175</v>
      </c>
      <c r="D86" s="11" t="s">
        <v>532</v>
      </c>
      <c r="E86" s="11" t="s">
        <v>228</v>
      </c>
      <c r="F86" s="11" t="s">
        <v>533</v>
      </c>
      <c r="G86" s="11" t="s">
        <v>65</v>
      </c>
      <c r="H86" s="15" t="s">
        <v>534</v>
      </c>
      <c r="I86" s="11">
        <v>1</v>
      </c>
      <c r="J86" s="11" t="s">
        <v>141</v>
      </c>
      <c r="K86" s="12" t="s">
        <v>68</v>
      </c>
      <c r="L86" s="26">
        <f>IF(ISTEXT(K86),VLOOKUP(K86,Penalties!$A$2:$B$36,2,FALSE),0)</f>
        <v>1</v>
      </c>
      <c r="M86" s="11" t="s">
        <v>27</v>
      </c>
      <c r="N86" s="11" t="s">
        <v>535</v>
      </c>
      <c r="O86" s="11" t="s">
        <v>76</v>
      </c>
      <c r="P86" s="13" t="s">
        <v>536</v>
      </c>
      <c r="Q86" s="27">
        <f t="shared" ca="1" si="2"/>
        <v>0</v>
      </c>
      <c r="R86" s="26">
        <f t="shared" ca="1" si="3"/>
        <v>0</v>
      </c>
    </row>
    <row r="87" spans="1:18" s="11" customFormat="1" ht="52" x14ac:dyDescent="0.25">
      <c r="A87" s="11" t="s">
        <v>537</v>
      </c>
      <c r="B87" s="11" t="s">
        <v>19</v>
      </c>
      <c r="C87" s="10">
        <v>43175</v>
      </c>
      <c r="D87" s="11" t="s">
        <v>532</v>
      </c>
      <c r="E87" s="11" t="s">
        <v>228</v>
      </c>
      <c r="F87" s="11" t="s">
        <v>533</v>
      </c>
      <c r="G87" s="11" t="s">
        <v>65</v>
      </c>
      <c r="H87" s="15" t="s">
        <v>538</v>
      </c>
      <c r="I87" s="11">
        <v>1</v>
      </c>
      <c r="J87" s="11" t="s">
        <v>67</v>
      </c>
      <c r="K87" s="12" t="s">
        <v>68</v>
      </c>
      <c r="L87" s="26">
        <f>IF(ISTEXT(K87),VLOOKUP(K87,Penalties!$A$2:$B$36,2,FALSE),0)</f>
        <v>1</v>
      </c>
      <c r="M87" s="11" t="s">
        <v>27</v>
      </c>
      <c r="N87" s="11" t="s">
        <v>539</v>
      </c>
      <c r="O87" s="11" t="s">
        <v>76</v>
      </c>
      <c r="P87" s="13" t="s">
        <v>540</v>
      </c>
      <c r="Q87" s="27">
        <f t="shared" ca="1" si="2"/>
        <v>0</v>
      </c>
      <c r="R87" s="26">
        <f t="shared" ca="1" si="3"/>
        <v>1</v>
      </c>
    </row>
    <row r="88" spans="1:18" s="11" customFormat="1" ht="39" x14ac:dyDescent="0.25">
      <c r="A88" s="11" t="s">
        <v>541</v>
      </c>
      <c r="B88" s="11" t="s">
        <v>258</v>
      </c>
      <c r="C88" s="10">
        <v>43178</v>
      </c>
      <c r="D88" s="11" t="s">
        <v>542</v>
      </c>
      <c r="E88" s="11" t="s">
        <v>212</v>
      </c>
      <c r="F88" s="11" t="s">
        <v>543</v>
      </c>
      <c r="G88" s="11" t="s">
        <v>139</v>
      </c>
      <c r="H88" s="15" t="s">
        <v>544</v>
      </c>
      <c r="I88" s="11">
        <v>1</v>
      </c>
      <c r="J88" s="11" t="s">
        <v>375</v>
      </c>
      <c r="K88" s="12" t="s">
        <v>57</v>
      </c>
      <c r="L88" s="26">
        <f>IF(ISTEXT(K88),VLOOKUP(K88,Penalties!$A$2:$B$36,2,FALSE),0)</f>
        <v>1</v>
      </c>
      <c r="M88" s="11" t="s">
        <v>27</v>
      </c>
      <c r="N88" s="11" t="s">
        <v>545</v>
      </c>
      <c r="O88" s="11" t="s">
        <v>76</v>
      </c>
      <c r="P88" s="13" t="s">
        <v>546</v>
      </c>
      <c r="Q88" s="27">
        <f t="shared" ca="1" si="2"/>
        <v>0</v>
      </c>
      <c r="R88" s="26">
        <f t="shared" ca="1" si="3"/>
        <v>0</v>
      </c>
    </row>
    <row r="89" spans="1:18" s="11" customFormat="1" ht="26" x14ac:dyDescent="0.25">
      <c r="A89" s="11" t="s">
        <v>547</v>
      </c>
      <c r="B89" s="11" t="s">
        <v>418</v>
      </c>
      <c r="C89" s="10">
        <v>43176</v>
      </c>
      <c r="D89" s="11" t="s">
        <v>548</v>
      </c>
      <c r="E89" s="11" t="s">
        <v>212</v>
      </c>
      <c r="F89" s="11" t="s">
        <v>549</v>
      </c>
      <c r="G89" s="11" t="s">
        <v>172</v>
      </c>
      <c r="H89" s="15" t="s">
        <v>550</v>
      </c>
      <c r="I89" s="11">
        <v>1</v>
      </c>
      <c r="J89" s="11" t="s">
        <v>551</v>
      </c>
      <c r="K89" s="12" t="s">
        <v>90</v>
      </c>
      <c r="L89" s="26">
        <f>IF(ISTEXT(K89),VLOOKUP(K89,Penalties!$A$2:$B$36,2,FALSE),0)</f>
        <v>1</v>
      </c>
      <c r="M89" s="11" t="s">
        <v>27</v>
      </c>
      <c r="N89" s="11" t="s">
        <v>552</v>
      </c>
      <c r="O89" s="11" t="s">
        <v>76</v>
      </c>
      <c r="P89" s="13" t="s">
        <v>553</v>
      </c>
      <c r="Q89" s="27">
        <f t="shared" ca="1" si="2"/>
        <v>0</v>
      </c>
      <c r="R89" s="26">
        <f t="shared" ca="1" si="3"/>
        <v>0</v>
      </c>
    </row>
    <row r="90" spans="1:18" s="11" customFormat="1" ht="26" x14ac:dyDescent="0.25">
      <c r="A90" s="11" t="s">
        <v>554</v>
      </c>
      <c r="B90" s="11" t="s">
        <v>222</v>
      </c>
      <c r="C90" s="10">
        <v>43181</v>
      </c>
      <c r="D90" s="11" t="s">
        <v>555</v>
      </c>
      <c r="E90" s="11" t="s">
        <v>212</v>
      </c>
      <c r="F90" s="11" t="s">
        <v>556</v>
      </c>
      <c r="G90" s="11" t="s">
        <v>172</v>
      </c>
      <c r="H90" s="15" t="s">
        <v>557</v>
      </c>
      <c r="I90" s="11">
        <v>1</v>
      </c>
      <c r="J90" s="11" t="s">
        <v>25</v>
      </c>
      <c r="K90" s="12" t="s">
        <v>90</v>
      </c>
      <c r="L90" s="26">
        <f>IF(ISTEXT(K90),VLOOKUP(K90,Penalties!$A$2:$B$36,2,FALSE),0)</f>
        <v>1</v>
      </c>
      <c r="M90" s="11" t="s">
        <v>27</v>
      </c>
      <c r="N90" s="11" t="s">
        <v>558</v>
      </c>
      <c r="O90" s="11" t="s">
        <v>76</v>
      </c>
      <c r="P90" s="13" t="s">
        <v>559</v>
      </c>
      <c r="Q90" s="27">
        <f t="shared" ca="1" si="2"/>
        <v>0</v>
      </c>
      <c r="R90" s="26">
        <f t="shared" ca="1" si="3"/>
        <v>1</v>
      </c>
    </row>
    <row r="91" spans="1:18" s="11" customFormat="1" ht="26" x14ac:dyDescent="0.25">
      <c r="A91" s="11" t="s">
        <v>386</v>
      </c>
      <c r="B91" s="11" t="s">
        <v>150</v>
      </c>
      <c r="C91" s="10">
        <v>43181</v>
      </c>
      <c r="D91" s="11" t="s">
        <v>555</v>
      </c>
      <c r="E91" s="11" t="s">
        <v>212</v>
      </c>
      <c r="F91" s="11" t="s">
        <v>556</v>
      </c>
      <c r="G91" s="11" t="s">
        <v>172</v>
      </c>
      <c r="H91" s="15" t="s">
        <v>560</v>
      </c>
      <c r="I91" s="11">
        <v>1</v>
      </c>
      <c r="J91" s="11" t="s">
        <v>25</v>
      </c>
      <c r="K91" s="12" t="s">
        <v>90</v>
      </c>
      <c r="L91" s="26">
        <f>IF(ISTEXT(K91),VLOOKUP(K91,Penalties!$A$2:$B$36,2,FALSE),0)</f>
        <v>1</v>
      </c>
      <c r="M91" s="11" t="s">
        <v>27</v>
      </c>
      <c r="N91" s="11" t="s">
        <v>561</v>
      </c>
      <c r="O91" s="11" t="s">
        <v>76</v>
      </c>
      <c r="P91" s="13" t="s">
        <v>562</v>
      </c>
      <c r="Q91" s="27">
        <f t="shared" ca="1" si="2"/>
        <v>0</v>
      </c>
      <c r="R91" s="26">
        <f t="shared" ca="1" si="3"/>
        <v>0</v>
      </c>
    </row>
    <row r="92" spans="1:18" s="11" customFormat="1" ht="52" x14ac:dyDescent="0.25">
      <c r="A92" s="11" t="s">
        <v>563</v>
      </c>
      <c r="B92" s="11" t="s">
        <v>61</v>
      </c>
      <c r="C92" s="10">
        <v>43183</v>
      </c>
      <c r="D92" s="11" t="s">
        <v>564</v>
      </c>
      <c r="E92" s="11" t="s">
        <v>80</v>
      </c>
      <c r="F92" s="11" t="s">
        <v>122</v>
      </c>
      <c r="G92" s="11" t="s">
        <v>123</v>
      </c>
      <c r="H92" s="15" t="s">
        <v>565</v>
      </c>
      <c r="I92" s="11">
        <v>2</v>
      </c>
      <c r="J92" s="11" t="s">
        <v>566</v>
      </c>
      <c r="K92" s="12" t="s">
        <v>567</v>
      </c>
      <c r="L92" s="26">
        <f>IF(ISTEXT(K92),VLOOKUP(K92,Penalties!$A$2:$B$36,2,FALSE),0)</f>
        <v>4</v>
      </c>
      <c r="M92" s="11" t="s">
        <v>27</v>
      </c>
      <c r="N92" s="11" t="s">
        <v>568</v>
      </c>
      <c r="O92" s="11" t="s">
        <v>76</v>
      </c>
      <c r="P92" s="13" t="s">
        <v>569</v>
      </c>
      <c r="Q92" s="27">
        <f t="shared" ca="1" si="2"/>
        <v>0</v>
      </c>
      <c r="R92" s="26">
        <f t="shared" ca="1" si="3"/>
        <v>0</v>
      </c>
    </row>
    <row r="93" spans="1:18" s="11" customFormat="1" ht="26" x14ac:dyDescent="0.25">
      <c r="A93" s="11" t="s">
        <v>570</v>
      </c>
      <c r="B93" s="11" t="s">
        <v>61</v>
      </c>
      <c r="C93" s="10">
        <v>43183</v>
      </c>
      <c r="D93" s="11" t="s">
        <v>564</v>
      </c>
      <c r="E93" s="11" t="s">
        <v>80</v>
      </c>
      <c r="F93" s="11" t="s">
        <v>571</v>
      </c>
      <c r="G93" s="11" t="s">
        <v>123</v>
      </c>
      <c r="H93" s="15" t="s">
        <v>572</v>
      </c>
      <c r="I93" s="11">
        <v>1</v>
      </c>
      <c r="J93" s="11" t="s">
        <v>125</v>
      </c>
      <c r="K93" s="12" t="s">
        <v>406</v>
      </c>
      <c r="L93" s="26">
        <f>IF(ISTEXT(K93),VLOOKUP(K93,Penalties!$A$2:$B$36,2,FALSE),0)</f>
        <v>3</v>
      </c>
      <c r="M93" s="11" t="s">
        <v>27</v>
      </c>
      <c r="N93" s="11" t="s">
        <v>573</v>
      </c>
      <c r="O93" s="11" t="s">
        <v>76</v>
      </c>
      <c r="P93" s="13" t="s">
        <v>574</v>
      </c>
      <c r="Q93" s="27">
        <f t="shared" ca="1" si="2"/>
        <v>0</v>
      </c>
      <c r="R93" s="26">
        <f t="shared" ca="1" si="3"/>
        <v>0</v>
      </c>
    </row>
    <row r="94" spans="1:18" s="11" customFormat="1" ht="39" x14ac:dyDescent="0.25">
      <c r="A94" s="11" t="s">
        <v>575</v>
      </c>
      <c r="B94" s="11" t="s">
        <v>576</v>
      </c>
      <c r="C94" s="10">
        <v>43192</v>
      </c>
      <c r="D94" s="11" t="s">
        <v>577</v>
      </c>
      <c r="E94" s="11" t="s">
        <v>578</v>
      </c>
      <c r="F94" s="11" t="s">
        <v>579</v>
      </c>
      <c r="G94" s="11" t="s">
        <v>35</v>
      </c>
      <c r="H94" s="15" t="s">
        <v>580</v>
      </c>
      <c r="I94" s="11">
        <v>1</v>
      </c>
      <c r="J94" s="11" t="s">
        <v>46</v>
      </c>
      <c r="K94" s="12" t="s">
        <v>47</v>
      </c>
      <c r="L94" s="26">
        <f>IF(ISTEXT(K94),VLOOKUP(K94,Penalties!$A$2:$B$36,2,FALSE),0)</f>
        <v>1</v>
      </c>
      <c r="M94" s="11" t="s">
        <v>27</v>
      </c>
      <c r="N94" s="11" t="s">
        <v>581</v>
      </c>
      <c r="O94" s="11" t="s">
        <v>76</v>
      </c>
      <c r="P94" s="13" t="s">
        <v>582</v>
      </c>
      <c r="Q94" s="27">
        <f t="shared" ca="1" si="2"/>
        <v>0</v>
      </c>
      <c r="R94" s="26">
        <f t="shared" ca="1" si="3"/>
        <v>0</v>
      </c>
    </row>
    <row r="95" spans="1:18" s="11" customFormat="1" ht="39" x14ac:dyDescent="0.25">
      <c r="A95" s="11" t="s">
        <v>583</v>
      </c>
      <c r="B95" s="11" t="s">
        <v>283</v>
      </c>
      <c r="C95" s="10">
        <v>43219</v>
      </c>
      <c r="D95" s="11" t="s">
        <v>584</v>
      </c>
      <c r="E95" s="11" t="s">
        <v>585</v>
      </c>
      <c r="F95" s="11" t="s">
        <v>586</v>
      </c>
      <c r="G95" s="11" t="s">
        <v>587</v>
      </c>
      <c r="H95" s="15" t="s">
        <v>588</v>
      </c>
      <c r="I95" s="11">
        <v>1</v>
      </c>
      <c r="J95" s="11" t="s">
        <v>100</v>
      </c>
      <c r="K95" s="12" t="s">
        <v>57</v>
      </c>
      <c r="L95" s="26">
        <f>IF(ISTEXT(K95),VLOOKUP(K95,Penalties!$A$2:$B$36,2,FALSE),0)</f>
        <v>1</v>
      </c>
      <c r="M95" s="11" t="s">
        <v>27</v>
      </c>
      <c r="N95" s="11" t="s">
        <v>589</v>
      </c>
      <c r="O95" s="11" t="s">
        <v>76</v>
      </c>
      <c r="P95" s="13" t="s">
        <v>590</v>
      </c>
      <c r="Q95" s="27">
        <f t="shared" ca="1" si="2"/>
        <v>0</v>
      </c>
      <c r="R95" s="26">
        <f t="shared" ca="1" si="3"/>
        <v>0</v>
      </c>
    </row>
    <row r="96" spans="1:18" s="11" customFormat="1" ht="39" x14ac:dyDescent="0.25">
      <c r="A96" s="11" t="s">
        <v>591</v>
      </c>
      <c r="B96" s="11" t="s">
        <v>283</v>
      </c>
      <c r="C96" s="10">
        <v>43219</v>
      </c>
      <c r="D96" s="11" t="s">
        <v>584</v>
      </c>
      <c r="E96" s="11" t="s">
        <v>585</v>
      </c>
      <c r="F96" s="11" t="s">
        <v>586</v>
      </c>
      <c r="G96" s="11" t="s">
        <v>587</v>
      </c>
      <c r="H96" s="15" t="s">
        <v>592</v>
      </c>
      <c r="I96" s="11">
        <v>1</v>
      </c>
      <c r="J96" s="11" t="s">
        <v>100</v>
      </c>
      <c r="K96" s="12" t="s">
        <v>57</v>
      </c>
      <c r="L96" s="26">
        <f>IF(ISTEXT(K96),VLOOKUP(K96,Penalties!$A$2:$B$36,2,FALSE),0)</f>
        <v>1</v>
      </c>
      <c r="M96" s="11" t="s">
        <v>27</v>
      </c>
      <c r="N96" s="11" t="s">
        <v>593</v>
      </c>
      <c r="O96" s="11" t="s">
        <v>76</v>
      </c>
      <c r="P96" s="13" t="s">
        <v>594</v>
      </c>
      <c r="Q96" s="27">
        <f t="shared" ca="1" si="2"/>
        <v>0</v>
      </c>
      <c r="R96" s="26">
        <f t="shared" ca="1" si="3"/>
        <v>0</v>
      </c>
    </row>
    <row r="97" spans="1:18" s="11" customFormat="1" ht="39" x14ac:dyDescent="0.25">
      <c r="A97" s="11" t="s">
        <v>595</v>
      </c>
      <c r="B97" s="11" t="s">
        <v>596</v>
      </c>
      <c r="C97" s="10">
        <v>43225</v>
      </c>
      <c r="D97" s="11" t="s">
        <v>597</v>
      </c>
      <c r="E97" s="11" t="s">
        <v>585</v>
      </c>
      <c r="F97" s="11" t="s">
        <v>598</v>
      </c>
      <c r="G97" s="11" t="s">
        <v>587</v>
      </c>
      <c r="H97" s="15" t="s">
        <v>599</v>
      </c>
      <c r="I97" s="11">
        <v>1</v>
      </c>
      <c r="J97" s="11" t="s">
        <v>100</v>
      </c>
      <c r="K97" s="12" t="s">
        <v>57</v>
      </c>
      <c r="L97" s="26">
        <f>IF(ISTEXT(K97),VLOOKUP(K97,Penalties!$A$2:$B$36,2,FALSE),0)</f>
        <v>1</v>
      </c>
      <c r="M97" s="11" t="s">
        <v>27</v>
      </c>
      <c r="N97" s="11" t="s">
        <v>600</v>
      </c>
      <c r="O97" s="11" t="s">
        <v>76</v>
      </c>
      <c r="P97" s="13" t="s">
        <v>601</v>
      </c>
      <c r="Q97" s="27">
        <f t="shared" ca="1" si="2"/>
        <v>0</v>
      </c>
      <c r="R97" s="26">
        <f t="shared" ca="1" si="3"/>
        <v>0</v>
      </c>
    </row>
    <row r="98" spans="1:18" s="11" customFormat="1" ht="39" x14ac:dyDescent="0.25">
      <c r="A98" s="11" t="s">
        <v>602</v>
      </c>
      <c r="B98" s="11" t="s">
        <v>364</v>
      </c>
      <c r="C98" s="10">
        <v>43225</v>
      </c>
      <c r="D98" s="11" t="s">
        <v>603</v>
      </c>
      <c r="E98" s="11" t="s">
        <v>585</v>
      </c>
      <c r="F98" s="11" t="s">
        <v>604</v>
      </c>
      <c r="G98" s="11" t="s">
        <v>587</v>
      </c>
      <c r="H98" s="15" t="s">
        <v>605</v>
      </c>
      <c r="I98" s="11">
        <v>1</v>
      </c>
      <c r="J98" s="11" t="s">
        <v>100</v>
      </c>
      <c r="K98" s="12" t="s">
        <v>57</v>
      </c>
      <c r="L98" s="26">
        <f>IF(ISTEXT(K98),VLOOKUP(K98,Penalties!$A$2:$B$36,2,FALSE),0)</f>
        <v>1</v>
      </c>
      <c r="M98" s="11" t="s">
        <v>27</v>
      </c>
      <c r="N98" s="11" t="s">
        <v>606</v>
      </c>
      <c r="O98" s="11" t="s">
        <v>76</v>
      </c>
      <c r="P98" s="13" t="s">
        <v>607</v>
      </c>
      <c r="Q98" s="27">
        <f t="shared" ca="1" si="2"/>
        <v>0</v>
      </c>
      <c r="R98" s="26">
        <f t="shared" ca="1" si="3"/>
        <v>0</v>
      </c>
    </row>
    <row r="99" spans="1:18" s="11" customFormat="1" ht="26" x14ac:dyDescent="0.25">
      <c r="A99" s="11" t="s">
        <v>608</v>
      </c>
      <c r="B99" s="11" t="s">
        <v>94</v>
      </c>
      <c r="C99" s="10">
        <v>43225</v>
      </c>
      <c r="D99" s="11" t="s">
        <v>609</v>
      </c>
      <c r="E99" s="11" t="s">
        <v>585</v>
      </c>
      <c r="F99" s="11" t="s">
        <v>610</v>
      </c>
      <c r="G99" s="11" t="s">
        <v>587</v>
      </c>
      <c r="H99" s="15" t="s">
        <v>611</v>
      </c>
      <c r="I99" s="11">
        <v>1</v>
      </c>
      <c r="J99" s="11" t="s">
        <v>100</v>
      </c>
      <c r="K99" s="12" t="s">
        <v>57</v>
      </c>
      <c r="L99" s="26">
        <f>IF(ISTEXT(K99),VLOOKUP(K99,Penalties!$A$2:$B$36,2,FALSE),0)</f>
        <v>1</v>
      </c>
      <c r="M99" s="11" t="s">
        <v>27</v>
      </c>
      <c r="N99" s="11" t="s">
        <v>612</v>
      </c>
      <c r="O99" s="11" t="s">
        <v>76</v>
      </c>
      <c r="P99" s="13" t="s">
        <v>613</v>
      </c>
      <c r="Q99" s="27">
        <f t="shared" ca="1" si="2"/>
        <v>0</v>
      </c>
      <c r="R99" s="26">
        <f t="shared" ca="1" si="3"/>
        <v>0</v>
      </c>
    </row>
    <row r="100" spans="1:18" s="11" customFormat="1" ht="39" x14ac:dyDescent="0.25">
      <c r="A100" s="11" t="s">
        <v>614</v>
      </c>
      <c r="B100" s="11" t="s">
        <v>615</v>
      </c>
      <c r="C100" s="10">
        <v>43225</v>
      </c>
      <c r="D100" s="11" t="s">
        <v>616</v>
      </c>
      <c r="E100" s="11" t="s">
        <v>585</v>
      </c>
      <c r="F100" s="11" t="s">
        <v>617</v>
      </c>
      <c r="G100" s="11" t="s">
        <v>587</v>
      </c>
      <c r="H100" s="15" t="s">
        <v>618</v>
      </c>
      <c r="I100" s="11">
        <v>1</v>
      </c>
      <c r="J100" s="11" t="s">
        <v>25</v>
      </c>
      <c r="K100" s="12" t="s">
        <v>57</v>
      </c>
      <c r="L100" s="26">
        <f>IF(ISTEXT(K100),VLOOKUP(K100,Penalties!$A$2:$B$36,2,FALSE),0)</f>
        <v>1</v>
      </c>
      <c r="M100" s="11" t="s">
        <v>27</v>
      </c>
      <c r="N100" s="11" t="s">
        <v>619</v>
      </c>
      <c r="O100" s="11" t="s">
        <v>76</v>
      </c>
      <c r="P100" s="13" t="s">
        <v>620</v>
      </c>
      <c r="Q100" s="27">
        <f t="shared" ca="1" si="2"/>
        <v>0</v>
      </c>
      <c r="R100" s="26">
        <f t="shared" ca="1" si="3"/>
        <v>0</v>
      </c>
    </row>
    <row r="101" spans="1:18" s="11" customFormat="1" ht="39" x14ac:dyDescent="0.25">
      <c r="A101" s="11" t="s">
        <v>621</v>
      </c>
      <c r="B101" s="11" t="s">
        <v>19</v>
      </c>
      <c r="C101" s="10">
        <v>43256</v>
      </c>
      <c r="D101" s="11" t="s">
        <v>622</v>
      </c>
      <c r="E101" s="11" t="s">
        <v>31</v>
      </c>
      <c r="F101" s="11" t="s">
        <v>623</v>
      </c>
      <c r="G101" s="11" t="s">
        <v>123</v>
      </c>
      <c r="H101" s="15" t="s">
        <v>624</v>
      </c>
      <c r="I101" s="11">
        <v>1</v>
      </c>
      <c r="J101" s="11" t="s">
        <v>100</v>
      </c>
      <c r="K101" s="12" t="s">
        <v>57</v>
      </c>
      <c r="L101" s="26">
        <f>IF(ISTEXT(K101),VLOOKUP(K101,Penalties!$A$2:$B$36,2,FALSE),0)</f>
        <v>1</v>
      </c>
      <c r="M101" s="11" t="s">
        <v>27</v>
      </c>
      <c r="N101" s="11" t="s">
        <v>625</v>
      </c>
      <c r="O101" s="11" t="s">
        <v>76</v>
      </c>
      <c r="P101" s="13" t="s">
        <v>626</v>
      </c>
      <c r="Q101" s="27">
        <f t="shared" ca="1" si="2"/>
        <v>0</v>
      </c>
      <c r="R101" s="26">
        <f t="shared" ca="1" si="3"/>
        <v>0</v>
      </c>
    </row>
    <row r="102" spans="1:18" s="11" customFormat="1" ht="78" x14ac:dyDescent="0.25">
      <c r="A102" s="11" t="s">
        <v>627</v>
      </c>
      <c r="B102" s="11" t="s">
        <v>111</v>
      </c>
      <c r="C102" s="10">
        <v>43269</v>
      </c>
      <c r="D102" s="11" t="s">
        <v>628</v>
      </c>
      <c r="E102" s="11" t="s">
        <v>273</v>
      </c>
      <c r="F102" s="11" t="s">
        <v>629</v>
      </c>
      <c r="G102" s="11" t="s">
        <v>44</v>
      </c>
      <c r="H102" s="15" t="s">
        <v>630</v>
      </c>
      <c r="I102" s="11">
        <v>2</v>
      </c>
      <c r="J102" s="11" t="s">
        <v>125</v>
      </c>
      <c r="K102" s="12" t="s">
        <v>567</v>
      </c>
      <c r="L102" s="26">
        <f>IF(ISTEXT(K102),VLOOKUP(K102,Penalties!$A$2:$B$36,2,FALSE),0)</f>
        <v>4</v>
      </c>
      <c r="M102" s="11" t="s">
        <v>74</v>
      </c>
      <c r="N102" s="11" t="s">
        <v>631</v>
      </c>
      <c r="O102" s="11" t="s">
        <v>76</v>
      </c>
      <c r="P102" s="13" t="s">
        <v>632</v>
      </c>
      <c r="Q102" s="27">
        <f t="shared" ca="1" si="2"/>
        <v>0</v>
      </c>
      <c r="R102" s="26">
        <f t="shared" ca="1" si="3"/>
        <v>0</v>
      </c>
    </row>
    <row r="103" spans="1:18" s="11" customFormat="1" ht="104" x14ac:dyDescent="0.25">
      <c r="A103" s="11" t="s">
        <v>627</v>
      </c>
      <c r="B103" s="11" t="s">
        <v>111</v>
      </c>
      <c r="C103" s="10">
        <v>43269</v>
      </c>
      <c r="D103" s="11" t="s">
        <v>628</v>
      </c>
      <c r="E103" s="11" t="s">
        <v>273</v>
      </c>
      <c r="F103" s="11" t="s">
        <v>629</v>
      </c>
      <c r="G103" s="11" t="s">
        <v>44</v>
      </c>
      <c r="H103" s="15" t="s">
        <v>633</v>
      </c>
      <c r="I103" s="11">
        <v>3</v>
      </c>
      <c r="J103" s="11" t="s">
        <v>634</v>
      </c>
      <c r="K103" s="12" t="s">
        <v>635</v>
      </c>
      <c r="L103" s="26" t="e">
        <f>IF(ISTEXT(K103),VLOOKUP(K103,Penalties!$A$2:$B$36,2,FALSE),0)</f>
        <v>#N/A</v>
      </c>
      <c r="M103" s="11" t="s">
        <v>74</v>
      </c>
      <c r="N103" s="11" t="s">
        <v>636</v>
      </c>
      <c r="O103" s="11" t="s">
        <v>76</v>
      </c>
      <c r="P103" s="13" t="s">
        <v>637</v>
      </c>
      <c r="Q103" s="27">
        <f t="shared" ca="1" si="2"/>
        <v>0</v>
      </c>
      <c r="R103" s="26">
        <f t="shared" ca="1" si="3"/>
        <v>0</v>
      </c>
    </row>
    <row r="104" spans="1:18" s="11" customFormat="1" ht="104" x14ac:dyDescent="0.25">
      <c r="A104" s="11" t="s">
        <v>638</v>
      </c>
      <c r="B104" s="11" t="s">
        <v>111</v>
      </c>
      <c r="C104" s="10">
        <v>43269</v>
      </c>
      <c r="D104" s="11" t="s">
        <v>628</v>
      </c>
      <c r="E104" s="11" t="s">
        <v>273</v>
      </c>
      <c r="F104" s="11" t="s">
        <v>629</v>
      </c>
      <c r="G104" s="11" t="s">
        <v>44</v>
      </c>
      <c r="H104" s="15" t="s">
        <v>633</v>
      </c>
      <c r="I104" s="11">
        <v>3</v>
      </c>
      <c r="J104" s="11" t="s">
        <v>634</v>
      </c>
      <c r="K104" s="12" t="s">
        <v>635</v>
      </c>
      <c r="L104" s="26" t="e">
        <f>IF(ISTEXT(K104),VLOOKUP(K104,Penalties!$A$2:$B$36,2,FALSE),0)</f>
        <v>#N/A</v>
      </c>
      <c r="M104" s="11" t="s">
        <v>74</v>
      </c>
      <c r="N104" s="11" t="s">
        <v>639</v>
      </c>
      <c r="O104" s="11" t="s">
        <v>76</v>
      </c>
      <c r="P104" s="13" t="s">
        <v>640</v>
      </c>
      <c r="Q104" s="27">
        <f t="shared" ca="1" si="2"/>
        <v>0</v>
      </c>
      <c r="R104" s="26">
        <f t="shared" ca="1" si="3"/>
        <v>0</v>
      </c>
    </row>
    <row r="105" spans="1:18" s="11" customFormat="1" ht="104" x14ac:dyDescent="0.25">
      <c r="A105" s="11" t="s">
        <v>641</v>
      </c>
      <c r="B105" s="11" t="s">
        <v>111</v>
      </c>
      <c r="C105" s="10">
        <v>43269</v>
      </c>
      <c r="D105" s="11" t="s">
        <v>628</v>
      </c>
      <c r="E105" s="11" t="s">
        <v>273</v>
      </c>
      <c r="F105" s="11" t="s">
        <v>629</v>
      </c>
      <c r="G105" s="11" t="s">
        <v>44</v>
      </c>
      <c r="H105" s="15" t="s">
        <v>633</v>
      </c>
      <c r="I105" s="11">
        <v>3</v>
      </c>
      <c r="J105" s="11" t="s">
        <v>634</v>
      </c>
      <c r="K105" s="12" t="s">
        <v>635</v>
      </c>
      <c r="L105" s="26" t="e">
        <f>IF(ISTEXT(K105),VLOOKUP(K105,Penalties!$A$2:$B$36,2,FALSE),0)</f>
        <v>#N/A</v>
      </c>
      <c r="M105" s="11" t="s">
        <v>74</v>
      </c>
      <c r="N105" s="11" t="s">
        <v>642</v>
      </c>
      <c r="O105" s="11" t="s">
        <v>76</v>
      </c>
      <c r="P105" s="13" t="s">
        <v>643</v>
      </c>
      <c r="Q105" s="27">
        <f t="shared" ca="1" si="2"/>
        <v>0</v>
      </c>
      <c r="R105" s="26">
        <f t="shared" ca="1" si="3"/>
        <v>0</v>
      </c>
    </row>
    <row r="106" spans="1:18" s="11" customFormat="1" ht="39" x14ac:dyDescent="0.25">
      <c r="A106" s="11" t="s">
        <v>644</v>
      </c>
      <c r="B106" s="11" t="s">
        <v>258</v>
      </c>
      <c r="C106" s="10">
        <v>43306</v>
      </c>
      <c r="D106" s="11" t="s">
        <v>645</v>
      </c>
      <c r="E106" s="11" t="s">
        <v>646</v>
      </c>
      <c r="F106" s="11" t="s">
        <v>647</v>
      </c>
      <c r="G106" s="11" t="s">
        <v>65</v>
      </c>
      <c r="H106" s="15" t="s">
        <v>648</v>
      </c>
      <c r="I106" s="11">
        <v>1</v>
      </c>
      <c r="J106" s="11" t="s">
        <v>46</v>
      </c>
      <c r="K106" s="12" t="s">
        <v>57</v>
      </c>
      <c r="L106" s="26">
        <f>IF(ISTEXT(K106),VLOOKUP(K106,Penalties!$A$2:$B$36,2,FALSE),0)</f>
        <v>1</v>
      </c>
      <c r="M106" s="11" t="s">
        <v>27</v>
      </c>
      <c r="N106" s="11" t="s">
        <v>649</v>
      </c>
      <c r="O106" s="11" t="s">
        <v>76</v>
      </c>
      <c r="P106" s="13" t="s">
        <v>650</v>
      </c>
      <c r="Q106" s="27">
        <f t="shared" ca="1" si="2"/>
        <v>0</v>
      </c>
      <c r="R106" s="26">
        <f t="shared" ca="1" si="3"/>
        <v>1</v>
      </c>
    </row>
    <row r="107" spans="1:18" s="11" customFormat="1" ht="39" x14ac:dyDescent="0.25">
      <c r="A107" s="11" t="s">
        <v>621</v>
      </c>
      <c r="B107" s="11" t="s">
        <v>19</v>
      </c>
      <c r="C107" s="10">
        <v>43309</v>
      </c>
      <c r="D107" s="11" t="s">
        <v>651</v>
      </c>
      <c r="E107" s="11" t="s">
        <v>652</v>
      </c>
      <c r="F107" s="11" t="s">
        <v>653</v>
      </c>
      <c r="G107" s="11" t="s">
        <v>65</v>
      </c>
      <c r="H107" s="15" t="s">
        <v>654</v>
      </c>
      <c r="I107" s="11">
        <v>1</v>
      </c>
      <c r="J107" s="11" t="s">
        <v>25</v>
      </c>
      <c r="K107" s="12" t="s">
        <v>57</v>
      </c>
      <c r="L107" s="26">
        <f>IF(ISTEXT(K107),VLOOKUP(K107,Penalties!$A$2:$B$36,2,FALSE),0)</f>
        <v>1</v>
      </c>
      <c r="M107" s="11" t="s">
        <v>27</v>
      </c>
      <c r="N107" s="11" t="s">
        <v>625</v>
      </c>
      <c r="O107" s="11" t="s">
        <v>76</v>
      </c>
      <c r="P107" s="13" t="s">
        <v>655</v>
      </c>
      <c r="Q107" s="27">
        <f t="shared" ca="1" si="2"/>
        <v>0</v>
      </c>
      <c r="R107" s="26">
        <f t="shared" ca="1" si="3"/>
        <v>0</v>
      </c>
    </row>
    <row r="108" spans="1:18" s="11" customFormat="1" ht="26" x14ac:dyDescent="0.25">
      <c r="A108" s="11" t="s">
        <v>656</v>
      </c>
      <c r="B108" s="11" t="s">
        <v>31</v>
      </c>
      <c r="C108" s="10">
        <v>43315</v>
      </c>
      <c r="D108" s="11" t="s">
        <v>657</v>
      </c>
      <c r="E108" s="11" t="s">
        <v>658</v>
      </c>
      <c r="F108" s="11" t="s">
        <v>659</v>
      </c>
      <c r="G108" s="11" t="s">
        <v>195</v>
      </c>
      <c r="H108" s="15" t="s">
        <v>660</v>
      </c>
      <c r="I108" s="11">
        <v>1</v>
      </c>
      <c r="J108" s="11" t="s">
        <v>46</v>
      </c>
      <c r="K108" s="12" t="s">
        <v>90</v>
      </c>
      <c r="L108" s="26">
        <f>IF(ISTEXT(K108),VLOOKUP(K108,Penalties!$A$2:$B$36,2,FALSE),0)</f>
        <v>1</v>
      </c>
      <c r="M108" s="11" t="s">
        <v>27</v>
      </c>
      <c r="N108" s="11" t="s">
        <v>661</v>
      </c>
      <c r="O108" s="11" t="s">
        <v>76</v>
      </c>
      <c r="P108" s="13" t="s">
        <v>662</v>
      </c>
      <c r="Q108" s="27">
        <f t="shared" ca="1" si="2"/>
        <v>0</v>
      </c>
      <c r="R108" s="26">
        <f t="shared" ca="1" si="3"/>
        <v>0</v>
      </c>
    </row>
    <row r="109" spans="1:18" s="11" customFormat="1" ht="39" x14ac:dyDescent="0.25">
      <c r="A109" s="11" t="s">
        <v>663</v>
      </c>
      <c r="B109" s="11" t="s">
        <v>19</v>
      </c>
      <c r="C109" s="10">
        <v>43316</v>
      </c>
      <c r="D109" s="11" t="s">
        <v>664</v>
      </c>
      <c r="E109" s="11" t="s">
        <v>665</v>
      </c>
      <c r="F109" s="11" t="s">
        <v>666</v>
      </c>
      <c r="G109" s="11" t="s">
        <v>65</v>
      </c>
      <c r="H109" s="15" t="s">
        <v>667</v>
      </c>
      <c r="I109" s="11">
        <v>1</v>
      </c>
      <c r="J109" s="11" t="s">
        <v>25</v>
      </c>
      <c r="K109" s="12" t="s">
        <v>47</v>
      </c>
      <c r="L109" s="26">
        <f>IF(ISTEXT(K109),VLOOKUP(K109,Penalties!$A$2:$B$36,2,FALSE),0)</f>
        <v>1</v>
      </c>
      <c r="M109" s="11" t="s">
        <v>27</v>
      </c>
      <c r="N109" s="11" t="s">
        <v>668</v>
      </c>
      <c r="O109" s="11" t="s">
        <v>76</v>
      </c>
      <c r="P109" s="13" t="s">
        <v>669</v>
      </c>
      <c r="Q109" s="27">
        <f t="shared" ca="1" si="2"/>
        <v>0</v>
      </c>
      <c r="R109" s="26">
        <f t="shared" ca="1" si="3"/>
        <v>0</v>
      </c>
    </row>
    <row r="110" spans="1:18" s="11" customFormat="1" ht="39" x14ac:dyDescent="0.25">
      <c r="A110" s="11" t="s">
        <v>278</v>
      </c>
      <c r="B110" s="11" t="s">
        <v>258</v>
      </c>
      <c r="C110" s="10">
        <v>43317</v>
      </c>
      <c r="D110" s="11" t="s">
        <v>670</v>
      </c>
      <c r="E110" s="11" t="s">
        <v>665</v>
      </c>
      <c r="F110" s="11" t="s">
        <v>666</v>
      </c>
      <c r="G110" s="11" t="s">
        <v>65</v>
      </c>
      <c r="H110" s="15" t="s">
        <v>671</v>
      </c>
      <c r="I110" s="11">
        <v>1</v>
      </c>
      <c r="J110" s="11" t="s">
        <v>25</v>
      </c>
      <c r="K110" s="12" t="s">
        <v>57</v>
      </c>
      <c r="L110" s="26">
        <f>IF(ISTEXT(K110),VLOOKUP(K110,Penalties!$A$2:$B$36,2,FALSE),0)</f>
        <v>1</v>
      </c>
      <c r="M110" s="11" t="s">
        <v>27</v>
      </c>
      <c r="N110" s="11" t="s">
        <v>672</v>
      </c>
      <c r="O110" s="11" t="s">
        <v>76</v>
      </c>
      <c r="P110" s="13" t="s">
        <v>673</v>
      </c>
      <c r="Q110" s="27">
        <f t="shared" ca="1" si="2"/>
        <v>0</v>
      </c>
      <c r="R110" s="26">
        <f t="shared" ca="1" si="3"/>
        <v>0</v>
      </c>
    </row>
    <row r="111" spans="1:18" s="11" customFormat="1" ht="26" x14ac:dyDescent="0.25">
      <c r="A111" s="11" t="s">
        <v>674</v>
      </c>
      <c r="B111" s="11" t="s">
        <v>55</v>
      </c>
      <c r="C111" s="10">
        <v>43331</v>
      </c>
      <c r="D111" s="11" t="s">
        <v>675</v>
      </c>
      <c r="E111" s="11" t="s">
        <v>676</v>
      </c>
      <c r="F111" s="11" t="s">
        <v>677</v>
      </c>
      <c r="G111" s="11" t="s">
        <v>195</v>
      </c>
      <c r="H111" s="15" t="s">
        <v>678</v>
      </c>
      <c r="I111" s="11">
        <v>1</v>
      </c>
      <c r="J111" s="11" t="s">
        <v>46</v>
      </c>
      <c r="K111" s="12" t="s">
        <v>90</v>
      </c>
      <c r="L111" s="26">
        <f>IF(ISTEXT(K111),VLOOKUP(K111,Penalties!$A$2:$B$36,2,FALSE),0)</f>
        <v>1</v>
      </c>
      <c r="M111" s="11" t="s">
        <v>27</v>
      </c>
      <c r="N111" s="11" t="s">
        <v>679</v>
      </c>
      <c r="O111" s="11" t="s">
        <v>76</v>
      </c>
      <c r="P111" s="13" t="s">
        <v>680</v>
      </c>
      <c r="Q111" s="27">
        <f t="shared" ca="1" si="2"/>
        <v>0</v>
      </c>
      <c r="R111" s="26">
        <f t="shared" ca="1" si="3"/>
        <v>0</v>
      </c>
    </row>
    <row r="112" spans="1:18" s="11" customFormat="1" ht="26" x14ac:dyDescent="0.25">
      <c r="A112" s="11" t="s">
        <v>681</v>
      </c>
      <c r="B112" s="11" t="s">
        <v>682</v>
      </c>
      <c r="C112" s="10">
        <v>43341</v>
      </c>
      <c r="D112" s="11" t="s">
        <v>683</v>
      </c>
      <c r="E112" s="11" t="s">
        <v>684</v>
      </c>
      <c r="F112" s="11" t="s">
        <v>685</v>
      </c>
      <c r="G112" s="11" t="s">
        <v>686</v>
      </c>
      <c r="H112" s="15" t="s">
        <v>687</v>
      </c>
      <c r="I112" s="11">
        <v>1</v>
      </c>
      <c r="J112" s="11" t="s">
        <v>100</v>
      </c>
      <c r="K112" s="12" t="s">
        <v>57</v>
      </c>
      <c r="L112" s="26">
        <f>IF(ISTEXT(K112),VLOOKUP(K112,Penalties!$A$2:$B$36,2,FALSE),0)</f>
        <v>1</v>
      </c>
      <c r="M112" s="11" t="s">
        <v>27</v>
      </c>
      <c r="N112" s="11" t="s">
        <v>688</v>
      </c>
      <c r="O112" s="11" t="s">
        <v>76</v>
      </c>
      <c r="P112" s="13" t="s">
        <v>689</v>
      </c>
      <c r="Q112" s="27">
        <f t="shared" ca="1" si="2"/>
        <v>0</v>
      </c>
      <c r="R112" s="26">
        <f t="shared" ca="1" si="3"/>
        <v>0</v>
      </c>
    </row>
    <row r="113" spans="1:18" s="11" customFormat="1" ht="39" x14ac:dyDescent="0.25">
      <c r="A113" s="11" t="s">
        <v>690</v>
      </c>
      <c r="B113" s="11" t="s">
        <v>682</v>
      </c>
      <c r="C113" s="10">
        <v>43342</v>
      </c>
      <c r="D113" s="11" t="s">
        <v>691</v>
      </c>
      <c r="E113" s="11" t="s">
        <v>684</v>
      </c>
      <c r="F113" s="11" t="s">
        <v>692</v>
      </c>
      <c r="G113" s="11" t="s">
        <v>686</v>
      </c>
      <c r="H113" s="15" t="s">
        <v>693</v>
      </c>
      <c r="I113" s="11">
        <v>1</v>
      </c>
      <c r="J113" s="11" t="s">
        <v>25</v>
      </c>
      <c r="K113" s="12" t="s">
        <v>57</v>
      </c>
      <c r="L113" s="26">
        <f>IF(ISTEXT(K113),VLOOKUP(K113,Penalties!$A$2:$B$36,2,FALSE),0)</f>
        <v>1</v>
      </c>
      <c r="M113" s="11" t="s">
        <v>27</v>
      </c>
      <c r="N113" s="11" t="s">
        <v>694</v>
      </c>
      <c r="O113" s="11" t="s">
        <v>76</v>
      </c>
      <c r="P113" s="13" t="s">
        <v>695</v>
      </c>
      <c r="Q113" s="27">
        <f t="shared" ca="1" si="2"/>
        <v>0</v>
      </c>
      <c r="R113" s="26">
        <f t="shared" ca="1" si="3"/>
        <v>0</v>
      </c>
    </row>
    <row r="114" spans="1:18" s="11" customFormat="1" ht="39" x14ac:dyDescent="0.25">
      <c r="A114" s="11" t="s">
        <v>696</v>
      </c>
      <c r="B114" s="11" t="s">
        <v>682</v>
      </c>
      <c r="C114" s="10">
        <v>43342</v>
      </c>
      <c r="D114" s="11" t="s">
        <v>691</v>
      </c>
      <c r="E114" s="11" t="s">
        <v>684</v>
      </c>
      <c r="F114" s="11" t="s">
        <v>692</v>
      </c>
      <c r="G114" s="11" t="s">
        <v>686</v>
      </c>
      <c r="H114" s="15" t="s">
        <v>697</v>
      </c>
      <c r="I114" s="11">
        <v>1</v>
      </c>
      <c r="J114" s="11" t="s">
        <v>100</v>
      </c>
      <c r="K114" s="12" t="s">
        <v>57</v>
      </c>
      <c r="L114" s="26">
        <f>IF(ISTEXT(K114),VLOOKUP(K114,Penalties!$A$2:$B$36,2,FALSE),0)</f>
        <v>1</v>
      </c>
      <c r="M114" s="11" t="s">
        <v>27</v>
      </c>
      <c r="N114" s="11" t="s">
        <v>698</v>
      </c>
      <c r="O114" s="11" t="s">
        <v>76</v>
      </c>
      <c r="P114" s="13" t="s">
        <v>699</v>
      </c>
      <c r="Q114" s="27">
        <f t="shared" ca="1" si="2"/>
        <v>0</v>
      </c>
      <c r="R114" s="26">
        <f t="shared" ca="1" si="3"/>
        <v>0</v>
      </c>
    </row>
    <row r="115" spans="1:18" s="11" customFormat="1" ht="39" x14ac:dyDescent="0.25">
      <c r="A115" s="11" t="s">
        <v>700</v>
      </c>
      <c r="B115" s="11" t="s">
        <v>701</v>
      </c>
      <c r="C115" s="10">
        <v>43342</v>
      </c>
      <c r="D115" s="11" t="s">
        <v>691</v>
      </c>
      <c r="E115" s="11" t="s">
        <v>684</v>
      </c>
      <c r="F115" s="11" t="s">
        <v>692</v>
      </c>
      <c r="G115" s="11" t="s">
        <v>686</v>
      </c>
      <c r="H115" s="15" t="s">
        <v>702</v>
      </c>
      <c r="I115" s="11">
        <v>1</v>
      </c>
      <c r="J115" s="11" t="s">
        <v>375</v>
      </c>
      <c r="K115" s="12" t="s">
        <v>57</v>
      </c>
      <c r="L115" s="26">
        <f>IF(ISTEXT(K115),VLOOKUP(K115,Penalties!$A$2:$B$36,2,FALSE),0)</f>
        <v>1</v>
      </c>
      <c r="M115" s="11" t="s">
        <v>27</v>
      </c>
      <c r="N115" s="11" t="s">
        <v>703</v>
      </c>
      <c r="O115" s="11" t="s">
        <v>76</v>
      </c>
      <c r="P115" s="13" t="s">
        <v>704</v>
      </c>
      <c r="Q115" s="27">
        <f t="shared" ca="1" si="2"/>
        <v>0</v>
      </c>
      <c r="R115" s="26">
        <f t="shared" ca="1" si="3"/>
        <v>0</v>
      </c>
    </row>
    <row r="116" spans="1:18" s="11" customFormat="1" ht="26" x14ac:dyDescent="0.25">
      <c r="A116" s="11" t="s">
        <v>705</v>
      </c>
      <c r="B116" s="11" t="s">
        <v>423</v>
      </c>
      <c r="C116" s="10">
        <v>43344</v>
      </c>
      <c r="D116" s="11" t="s">
        <v>706</v>
      </c>
      <c r="E116" s="11" t="s">
        <v>615</v>
      </c>
      <c r="F116" s="11" t="s">
        <v>707</v>
      </c>
      <c r="G116" s="11" t="s">
        <v>413</v>
      </c>
      <c r="H116" s="15" t="s">
        <v>708</v>
      </c>
      <c r="I116" s="11">
        <v>1</v>
      </c>
      <c r="J116" s="11" t="s">
        <v>46</v>
      </c>
      <c r="K116" s="12" t="s">
        <v>57</v>
      </c>
      <c r="L116" s="26">
        <f>IF(ISTEXT(K116),VLOOKUP(K116,Penalties!$A$2:$B$36,2,FALSE),0)</f>
        <v>1</v>
      </c>
      <c r="M116" s="11" t="s">
        <v>27</v>
      </c>
      <c r="N116" s="11" t="s">
        <v>709</v>
      </c>
      <c r="O116" s="11" t="s">
        <v>76</v>
      </c>
      <c r="P116" s="13" t="s">
        <v>710</v>
      </c>
      <c r="Q116" s="27">
        <f t="shared" ca="1" si="2"/>
        <v>0</v>
      </c>
      <c r="R116" s="26">
        <f t="shared" ca="1" si="3"/>
        <v>0</v>
      </c>
    </row>
    <row r="117" spans="1:18" s="11" customFormat="1" ht="26" x14ac:dyDescent="0.25">
      <c r="A117" s="11" t="s">
        <v>711</v>
      </c>
      <c r="B117" s="11" t="s">
        <v>290</v>
      </c>
      <c r="C117" s="10">
        <v>43342</v>
      </c>
      <c r="D117" s="11" t="s">
        <v>712</v>
      </c>
      <c r="E117" s="11" t="s">
        <v>615</v>
      </c>
      <c r="F117" s="11" t="s">
        <v>713</v>
      </c>
      <c r="G117" s="11" t="s">
        <v>714</v>
      </c>
      <c r="H117" s="15" t="s">
        <v>715</v>
      </c>
      <c r="I117" s="11">
        <v>1</v>
      </c>
      <c r="J117" s="11" t="s">
        <v>25</v>
      </c>
      <c r="K117" s="12" t="s">
        <v>57</v>
      </c>
      <c r="L117" s="26">
        <f>IF(ISTEXT(K117),VLOOKUP(K117,Penalties!$A$2:$B$36,2,FALSE),0)</f>
        <v>1</v>
      </c>
      <c r="M117" s="11" t="s">
        <v>27</v>
      </c>
      <c r="N117" s="11" t="s">
        <v>716</v>
      </c>
      <c r="O117" s="11" t="s">
        <v>76</v>
      </c>
      <c r="P117" s="13" t="s">
        <v>717</v>
      </c>
      <c r="Q117" s="27">
        <f t="shared" ca="1" si="2"/>
        <v>0</v>
      </c>
      <c r="R117" s="26">
        <f t="shared" ca="1" si="3"/>
        <v>0</v>
      </c>
    </row>
    <row r="118" spans="1:18" s="11" customFormat="1" ht="26" x14ac:dyDescent="0.25">
      <c r="A118" s="11" t="s">
        <v>718</v>
      </c>
      <c r="B118" s="11" t="s">
        <v>719</v>
      </c>
      <c r="C118" s="14">
        <v>43345</v>
      </c>
      <c r="D118" s="11" t="s">
        <v>720</v>
      </c>
      <c r="E118" s="11" t="s">
        <v>684</v>
      </c>
      <c r="F118" s="11" t="s">
        <v>721</v>
      </c>
      <c r="G118" s="11" t="s">
        <v>172</v>
      </c>
      <c r="H118" s="15" t="s">
        <v>722</v>
      </c>
      <c r="I118" s="11">
        <v>1</v>
      </c>
      <c r="J118" s="11" t="s">
        <v>100</v>
      </c>
      <c r="K118" s="12" t="s">
        <v>57</v>
      </c>
      <c r="L118" s="26">
        <f>IF(ISTEXT(K118),VLOOKUP(K118,Penalties!$A$2:$B$36,2,FALSE),0)</f>
        <v>1</v>
      </c>
      <c r="M118" s="11" t="s">
        <v>27</v>
      </c>
      <c r="N118" s="11" t="s">
        <v>723</v>
      </c>
      <c r="O118" s="11" t="s">
        <v>76</v>
      </c>
      <c r="P118" s="13" t="s">
        <v>724</v>
      </c>
      <c r="Q118" s="27">
        <f t="shared" ca="1" si="2"/>
        <v>0</v>
      </c>
      <c r="R118" s="26">
        <f t="shared" ca="1" si="3"/>
        <v>0</v>
      </c>
    </row>
    <row r="119" spans="1:18" s="11" customFormat="1" ht="26" x14ac:dyDescent="0.25">
      <c r="A119" s="11" t="s">
        <v>725</v>
      </c>
      <c r="B119" s="11" t="s">
        <v>162</v>
      </c>
      <c r="C119" s="14">
        <v>43344</v>
      </c>
      <c r="D119" s="11" t="s">
        <v>726</v>
      </c>
      <c r="E119" s="11" t="s">
        <v>684</v>
      </c>
      <c r="F119" s="11" t="s">
        <v>721</v>
      </c>
      <c r="G119" s="11" t="s">
        <v>172</v>
      </c>
      <c r="H119" s="15" t="s">
        <v>727</v>
      </c>
      <c r="I119" s="11">
        <v>1</v>
      </c>
      <c r="J119" s="11" t="s">
        <v>25</v>
      </c>
      <c r="K119" s="12" t="s">
        <v>57</v>
      </c>
      <c r="L119" s="26">
        <f>IF(ISTEXT(K119),VLOOKUP(K119,Penalties!$A$2:$B$36,2,FALSE),0)</f>
        <v>1</v>
      </c>
      <c r="M119" s="11" t="s">
        <v>27</v>
      </c>
      <c r="N119" s="11" t="s">
        <v>728</v>
      </c>
      <c r="O119" s="11" t="s">
        <v>76</v>
      </c>
      <c r="P119" s="13" t="s">
        <v>729</v>
      </c>
      <c r="Q119" s="27">
        <f t="shared" ca="1" si="2"/>
        <v>0</v>
      </c>
      <c r="R119" s="26">
        <f t="shared" ca="1" si="3"/>
        <v>0</v>
      </c>
    </row>
    <row r="120" spans="1:18" s="11" customFormat="1" ht="26" x14ac:dyDescent="0.25">
      <c r="A120" s="11" t="s">
        <v>730</v>
      </c>
      <c r="B120" s="11" t="s">
        <v>731</v>
      </c>
      <c r="C120" s="14">
        <v>43344</v>
      </c>
      <c r="D120" s="11" t="s">
        <v>726</v>
      </c>
      <c r="E120" s="11" t="s">
        <v>684</v>
      </c>
      <c r="F120" s="11" t="s">
        <v>721</v>
      </c>
      <c r="G120" s="11" t="s">
        <v>172</v>
      </c>
      <c r="H120" s="15" t="s">
        <v>732</v>
      </c>
      <c r="I120" s="11">
        <v>1</v>
      </c>
      <c r="J120" s="11" t="s">
        <v>100</v>
      </c>
      <c r="K120" s="12" t="s">
        <v>57</v>
      </c>
      <c r="L120" s="26">
        <f>IF(ISTEXT(K120),VLOOKUP(K120,Penalties!$A$2:$B$36,2,FALSE),0)</f>
        <v>1</v>
      </c>
      <c r="M120" s="11" t="s">
        <v>27</v>
      </c>
      <c r="N120" s="11" t="s">
        <v>733</v>
      </c>
      <c r="O120" s="11" t="s">
        <v>76</v>
      </c>
      <c r="P120" s="13" t="s">
        <v>734</v>
      </c>
      <c r="Q120" s="27">
        <f t="shared" ca="1" si="2"/>
        <v>0</v>
      </c>
      <c r="R120" s="26">
        <f t="shared" ca="1" si="3"/>
        <v>0</v>
      </c>
    </row>
    <row r="121" spans="1:18" s="11" customFormat="1" ht="39" x14ac:dyDescent="0.25">
      <c r="A121" s="11" t="s">
        <v>735</v>
      </c>
      <c r="B121" s="11" t="s">
        <v>55</v>
      </c>
      <c r="C121" s="14">
        <v>43351</v>
      </c>
      <c r="D121" s="11" t="s">
        <v>736</v>
      </c>
      <c r="E121" s="11" t="s">
        <v>737</v>
      </c>
      <c r="F121" s="11" t="s">
        <v>738</v>
      </c>
      <c r="G121" s="11" t="s">
        <v>123</v>
      </c>
      <c r="H121" s="15" t="s">
        <v>739</v>
      </c>
      <c r="I121" s="11">
        <v>1</v>
      </c>
      <c r="J121" s="11" t="s">
        <v>100</v>
      </c>
      <c r="K121" s="12" t="s">
        <v>90</v>
      </c>
      <c r="L121" s="26">
        <f>IF(ISTEXT(K121),VLOOKUP(K121,Penalties!$A$2:$B$36,2,FALSE),0)</f>
        <v>1</v>
      </c>
      <c r="M121" s="11" t="s">
        <v>27</v>
      </c>
      <c r="N121" s="11" t="s">
        <v>740</v>
      </c>
      <c r="O121" s="11" t="s">
        <v>76</v>
      </c>
      <c r="P121" s="13" t="s">
        <v>741</v>
      </c>
      <c r="Q121" s="27">
        <f t="shared" ca="1" si="2"/>
        <v>0</v>
      </c>
      <c r="R121" s="26">
        <f t="shared" ca="1" si="3"/>
        <v>0</v>
      </c>
    </row>
    <row r="122" spans="1:18" s="11" customFormat="1" ht="39" x14ac:dyDescent="0.25">
      <c r="A122" s="11" t="s">
        <v>742</v>
      </c>
      <c r="B122" s="11" t="s">
        <v>135</v>
      </c>
      <c r="C122" s="14">
        <v>43364</v>
      </c>
      <c r="D122" s="11" t="s">
        <v>743</v>
      </c>
      <c r="E122" s="11" t="s">
        <v>137</v>
      </c>
      <c r="F122" s="11" t="s">
        <v>744</v>
      </c>
      <c r="G122" s="11" t="s">
        <v>123</v>
      </c>
      <c r="H122" s="15" t="s">
        <v>745</v>
      </c>
      <c r="I122" s="11">
        <v>1</v>
      </c>
      <c r="J122" s="11" t="s">
        <v>46</v>
      </c>
      <c r="K122" s="12" t="s">
        <v>90</v>
      </c>
      <c r="L122" s="26">
        <f>IF(ISTEXT(K122),VLOOKUP(K122,Penalties!$A$2:$B$36,2,FALSE),0)</f>
        <v>1</v>
      </c>
      <c r="M122" s="11" t="s">
        <v>27</v>
      </c>
      <c r="N122" s="11" t="s">
        <v>506</v>
      </c>
      <c r="O122" s="11" t="s">
        <v>76</v>
      </c>
      <c r="P122" s="13" t="s">
        <v>746</v>
      </c>
      <c r="Q122" s="27">
        <f t="shared" ca="1" si="2"/>
        <v>0</v>
      </c>
      <c r="R122" s="26">
        <f t="shared" ca="1" si="3"/>
        <v>1</v>
      </c>
    </row>
    <row r="123" spans="1:18" s="11" customFormat="1" ht="39" x14ac:dyDescent="0.25">
      <c r="A123" s="11" t="s">
        <v>217</v>
      </c>
      <c r="B123" s="11" t="s">
        <v>135</v>
      </c>
      <c r="C123" s="14">
        <v>43364</v>
      </c>
      <c r="D123" s="11" t="s">
        <v>743</v>
      </c>
      <c r="E123" s="11" t="s">
        <v>137</v>
      </c>
      <c r="F123" s="11" t="s">
        <v>744</v>
      </c>
      <c r="G123" s="11" t="s">
        <v>123</v>
      </c>
      <c r="H123" s="15" t="s">
        <v>747</v>
      </c>
      <c r="I123" s="11">
        <v>1</v>
      </c>
      <c r="J123" s="11" t="s">
        <v>67</v>
      </c>
      <c r="K123" s="12" t="s">
        <v>90</v>
      </c>
      <c r="L123" s="26">
        <f>IF(ISTEXT(K123),VLOOKUP(K123,Penalties!$A$2:$B$36,2,FALSE),0)</f>
        <v>1</v>
      </c>
      <c r="M123" s="11" t="s">
        <v>27</v>
      </c>
      <c r="N123" s="11" t="s">
        <v>748</v>
      </c>
      <c r="O123" s="11" t="s">
        <v>76</v>
      </c>
      <c r="P123" s="13" t="s">
        <v>749</v>
      </c>
      <c r="Q123" s="27">
        <f t="shared" ca="1" si="2"/>
        <v>0</v>
      </c>
      <c r="R123" s="26">
        <f t="shared" ca="1" si="3"/>
        <v>0</v>
      </c>
    </row>
    <row r="124" spans="1:18" s="11" customFormat="1" ht="39" x14ac:dyDescent="0.25">
      <c r="A124" s="11" t="s">
        <v>750</v>
      </c>
      <c r="B124" s="11" t="s">
        <v>576</v>
      </c>
      <c r="C124" s="14">
        <v>43364</v>
      </c>
      <c r="D124" s="11" t="s">
        <v>743</v>
      </c>
      <c r="E124" s="11" t="s">
        <v>137</v>
      </c>
      <c r="F124" s="11" t="s">
        <v>744</v>
      </c>
      <c r="G124" s="11" t="s">
        <v>123</v>
      </c>
      <c r="H124" s="15" t="s">
        <v>751</v>
      </c>
      <c r="I124" s="11">
        <v>1</v>
      </c>
      <c r="J124" s="11" t="s">
        <v>67</v>
      </c>
      <c r="K124" s="12" t="s">
        <v>90</v>
      </c>
      <c r="L124" s="26">
        <f>IF(ISTEXT(K124),VLOOKUP(K124,Penalties!$A$2:$B$36,2,FALSE),0)</f>
        <v>1</v>
      </c>
      <c r="M124" s="11" t="s">
        <v>27</v>
      </c>
      <c r="N124" s="11" t="s">
        <v>752</v>
      </c>
      <c r="O124" s="11" t="s">
        <v>76</v>
      </c>
      <c r="P124" s="13" t="s">
        <v>753</v>
      </c>
      <c r="Q124" s="27">
        <f t="shared" ca="1" si="2"/>
        <v>0</v>
      </c>
      <c r="R124" s="26">
        <f t="shared" ca="1" si="3"/>
        <v>0</v>
      </c>
    </row>
    <row r="125" spans="1:18" s="11" customFormat="1" ht="26" x14ac:dyDescent="0.25">
      <c r="A125" s="11" t="s">
        <v>754</v>
      </c>
      <c r="B125" s="11" t="s">
        <v>162</v>
      </c>
      <c r="C125" s="14">
        <v>43345</v>
      </c>
      <c r="D125" s="11" t="s">
        <v>755</v>
      </c>
      <c r="E125" s="11" t="s">
        <v>684</v>
      </c>
      <c r="F125" s="11" t="s">
        <v>721</v>
      </c>
      <c r="G125" s="11" t="s">
        <v>172</v>
      </c>
      <c r="H125" s="15" t="s">
        <v>756</v>
      </c>
      <c r="I125" s="11">
        <v>1</v>
      </c>
      <c r="J125" s="11" t="s">
        <v>100</v>
      </c>
      <c r="K125" s="12" t="s">
        <v>57</v>
      </c>
      <c r="L125" s="26">
        <f>IF(ISTEXT(K125),VLOOKUP(K125,Penalties!$A$2:$B$36,2,FALSE),0)</f>
        <v>1</v>
      </c>
      <c r="M125" s="11" t="s">
        <v>27</v>
      </c>
      <c r="N125" s="11" t="s">
        <v>297</v>
      </c>
      <c r="O125" s="11" t="s">
        <v>76</v>
      </c>
      <c r="P125" s="13" t="s">
        <v>757</v>
      </c>
      <c r="Q125" s="27">
        <f t="shared" ca="1" si="2"/>
        <v>0</v>
      </c>
      <c r="R125" s="26">
        <f t="shared" ca="1" si="3"/>
        <v>0</v>
      </c>
    </row>
    <row r="126" spans="1:18" s="11" customFormat="1" ht="39" x14ac:dyDescent="0.25">
      <c r="A126" s="11" t="s">
        <v>758</v>
      </c>
      <c r="B126" s="11" t="s">
        <v>72</v>
      </c>
      <c r="C126" s="14">
        <v>43346</v>
      </c>
      <c r="D126" s="11" t="s">
        <v>759</v>
      </c>
      <c r="E126" s="11" t="s">
        <v>760</v>
      </c>
      <c r="F126" s="11" t="s">
        <v>761</v>
      </c>
      <c r="G126" s="11" t="s">
        <v>195</v>
      </c>
      <c r="H126" s="15" t="s">
        <v>762</v>
      </c>
      <c r="I126" s="11">
        <v>1</v>
      </c>
      <c r="J126" s="11">
        <v>2.8</v>
      </c>
      <c r="K126" s="12" t="s">
        <v>57</v>
      </c>
      <c r="L126" s="26">
        <f>IF(ISTEXT(K126),VLOOKUP(K126,Penalties!$A$2:$B$36,2,FALSE),0)</f>
        <v>1</v>
      </c>
      <c r="M126" s="11" t="s">
        <v>27</v>
      </c>
      <c r="N126" s="11" t="s">
        <v>763</v>
      </c>
      <c r="O126" s="11" t="s">
        <v>76</v>
      </c>
      <c r="P126" s="13" t="s">
        <v>764</v>
      </c>
      <c r="Q126" s="27">
        <f t="shared" ca="1" si="2"/>
        <v>0</v>
      </c>
      <c r="R126" s="26">
        <f t="shared" ca="1" si="3"/>
        <v>0</v>
      </c>
    </row>
    <row r="127" spans="1:18" s="11" customFormat="1" ht="26" x14ac:dyDescent="0.25">
      <c r="A127" s="11" t="s">
        <v>265</v>
      </c>
      <c r="B127" s="11" t="s">
        <v>258</v>
      </c>
      <c r="C127" s="14">
        <v>43357</v>
      </c>
      <c r="D127" s="11" t="s">
        <v>765</v>
      </c>
      <c r="E127" s="11" t="s">
        <v>766</v>
      </c>
      <c r="F127" s="11" t="s">
        <v>767</v>
      </c>
      <c r="G127" s="11" t="s">
        <v>65</v>
      </c>
      <c r="H127" s="15" t="s">
        <v>768</v>
      </c>
      <c r="I127" s="11">
        <v>2</v>
      </c>
      <c r="J127" s="11">
        <v>2.7</v>
      </c>
      <c r="K127" s="12" t="s">
        <v>126</v>
      </c>
      <c r="L127" s="26">
        <f>IF(ISTEXT(K127),VLOOKUP(K127,Penalties!$A$2:$B$36,2,FALSE),0)</f>
        <v>3</v>
      </c>
      <c r="M127" s="11" t="s">
        <v>27</v>
      </c>
      <c r="N127" s="11" t="s">
        <v>269</v>
      </c>
      <c r="O127" s="11" t="s">
        <v>76</v>
      </c>
      <c r="P127" s="13" t="s">
        <v>769</v>
      </c>
      <c r="Q127" s="27">
        <f t="shared" ca="1" si="2"/>
        <v>0</v>
      </c>
      <c r="R127" s="26">
        <f t="shared" ca="1" si="3"/>
        <v>0</v>
      </c>
    </row>
    <row r="128" spans="1:18" s="11" customFormat="1" ht="39" x14ac:dyDescent="0.25">
      <c r="A128" s="11" t="s">
        <v>770</v>
      </c>
      <c r="B128" s="11" t="s">
        <v>31</v>
      </c>
      <c r="C128" s="14">
        <v>43402</v>
      </c>
      <c r="D128" s="11" t="s">
        <v>771</v>
      </c>
      <c r="E128" s="11" t="s">
        <v>772</v>
      </c>
      <c r="F128" s="11" t="s">
        <v>773</v>
      </c>
      <c r="G128" s="11" t="s">
        <v>65</v>
      </c>
      <c r="H128" s="15" t="s">
        <v>774</v>
      </c>
      <c r="I128" s="11">
        <v>1</v>
      </c>
      <c r="J128" s="11">
        <v>2.5</v>
      </c>
      <c r="K128" s="12" t="s">
        <v>57</v>
      </c>
      <c r="L128" s="26">
        <f>IF(ISTEXT(K128),VLOOKUP(K128,Penalties!$A$2:$B$36,2,FALSE),0)</f>
        <v>1</v>
      </c>
      <c r="M128" s="11" t="s">
        <v>27</v>
      </c>
      <c r="N128" s="11" t="s">
        <v>775</v>
      </c>
      <c r="O128" s="11" t="s">
        <v>76</v>
      </c>
      <c r="P128" s="13" t="s">
        <v>776</v>
      </c>
      <c r="Q128" s="27">
        <f t="shared" ca="1" si="2"/>
        <v>0</v>
      </c>
      <c r="R128" s="26">
        <f t="shared" ca="1" si="3"/>
        <v>0</v>
      </c>
    </row>
    <row r="129" spans="1:18" s="11" customFormat="1" ht="26" x14ac:dyDescent="0.25">
      <c r="A129" s="11" t="s">
        <v>735</v>
      </c>
      <c r="B129" s="11" t="s">
        <v>55</v>
      </c>
      <c r="C129" s="14">
        <v>43411</v>
      </c>
      <c r="D129" s="11" t="s">
        <v>777</v>
      </c>
      <c r="E129" s="11" t="s">
        <v>323</v>
      </c>
      <c r="F129" s="11" t="s">
        <v>778</v>
      </c>
      <c r="G129" s="11" t="s">
        <v>123</v>
      </c>
      <c r="H129" s="15" t="s">
        <v>779</v>
      </c>
      <c r="I129" s="11">
        <v>1</v>
      </c>
      <c r="J129" s="11">
        <v>2.8</v>
      </c>
      <c r="K129" s="12" t="s">
        <v>57</v>
      </c>
      <c r="L129" s="26">
        <f>IF(ISTEXT(K129),VLOOKUP(K129,Penalties!$A$2:$B$36,2,FALSE),0)</f>
        <v>1</v>
      </c>
      <c r="M129" s="11" t="s">
        <v>27</v>
      </c>
      <c r="N129" s="11" t="s">
        <v>740</v>
      </c>
      <c r="O129" s="11" t="s">
        <v>76</v>
      </c>
      <c r="P129" s="13" t="s">
        <v>780</v>
      </c>
      <c r="Q129" s="27">
        <f t="shared" ca="1" si="2"/>
        <v>0</v>
      </c>
      <c r="R129" s="26">
        <f t="shared" ca="1" si="3"/>
        <v>0</v>
      </c>
    </row>
    <row r="130" spans="1:18" s="11" customFormat="1" ht="26" x14ac:dyDescent="0.25">
      <c r="A130" s="11" t="s">
        <v>781</v>
      </c>
      <c r="B130" s="11" t="s">
        <v>305</v>
      </c>
      <c r="C130" s="14">
        <v>43416</v>
      </c>
      <c r="D130" s="11" t="s">
        <v>782</v>
      </c>
      <c r="E130" s="11" t="s">
        <v>290</v>
      </c>
      <c r="F130" s="11" t="s">
        <v>783</v>
      </c>
      <c r="G130" s="11" t="s">
        <v>784</v>
      </c>
      <c r="H130" s="15" t="s">
        <v>785</v>
      </c>
      <c r="I130" s="11">
        <v>1</v>
      </c>
      <c r="J130" s="11">
        <v>2.5</v>
      </c>
      <c r="K130" s="12" t="s">
        <v>57</v>
      </c>
      <c r="L130" s="26">
        <f>IF(ISTEXT(K130),VLOOKUP(K130,Penalties!$A$2:$B$36,2,FALSE),0)</f>
        <v>1</v>
      </c>
      <c r="M130" s="11" t="s">
        <v>27</v>
      </c>
      <c r="N130" s="11" t="s">
        <v>786</v>
      </c>
      <c r="O130" s="11" t="s">
        <v>76</v>
      </c>
      <c r="P130" s="13" t="s">
        <v>787</v>
      </c>
      <c r="Q130" s="27">
        <f t="shared" ca="1" si="2"/>
        <v>0</v>
      </c>
      <c r="R130" s="26">
        <f t="shared" ca="1" si="3"/>
        <v>0</v>
      </c>
    </row>
    <row r="131" spans="1:18" s="11" customFormat="1" ht="65" x14ac:dyDescent="0.25">
      <c r="A131" s="11" t="s">
        <v>788</v>
      </c>
      <c r="B131" s="11" t="s">
        <v>55</v>
      </c>
      <c r="C131" s="14">
        <v>43419</v>
      </c>
      <c r="D131" s="11" t="s">
        <v>789</v>
      </c>
      <c r="E131" s="11" t="s">
        <v>790</v>
      </c>
      <c r="F131" s="11" t="s">
        <v>791</v>
      </c>
      <c r="G131" s="11" t="s">
        <v>123</v>
      </c>
      <c r="H131" s="15" t="s">
        <v>792</v>
      </c>
      <c r="I131" s="11">
        <v>1</v>
      </c>
      <c r="J131" s="11" t="s">
        <v>793</v>
      </c>
      <c r="K131" s="12" t="s">
        <v>57</v>
      </c>
      <c r="L131" s="26">
        <f>IF(ISTEXT(K131),VLOOKUP(K131,Penalties!$A$2:$B$36,2,FALSE),0)</f>
        <v>1</v>
      </c>
      <c r="M131" s="11" t="s">
        <v>74</v>
      </c>
      <c r="N131" s="11" t="s">
        <v>794</v>
      </c>
      <c r="O131" s="11" t="s">
        <v>76</v>
      </c>
      <c r="P131" s="13" t="s">
        <v>795</v>
      </c>
      <c r="Q131" s="27">
        <f t="shared" ref="Q131:Q194" ca="1" si="4">IF((YEAR(NOW()-C131)-1900)&lt;2,L131,0)</f>
        <v>0</v>
      </c>
      <c r="R131" s="26">
        <f t="shared" ref="R131:R194" ca="1" si="5">SUMIF(A$2:A$501,A131,Q$2:Q$501)</f>
        <v>0</v>
      </c>
    </row>
    <row r="132" spans="1:18" s="11" customFormat="1" ht="26" x14ac:dyDescent="0.25">
      <c r="A132" s="11" t="s">
        <v>796</v>
      </c>
      <c r="B132" s="11" t="s">
        <v>305</v>
      </c>
      <c r="C132" s="14">
        <v>43419</v>
      </c>
      <c r="D132" s="11" t="s">
        <v>797</v>
      </c>
      <c r="E132" s="11" t="s">
        <v>290</v>
      </c>
      <c r="F132" s="11" t="s">
        <v>798</v>
      </c>
      <c r="G132" s="11" t="s">
        <v>784</v>
      </c>
      <c r="H132" s="15" t="s">
        <v>799</v>
      </c>
      <c r="I132" s="11">
        <v>1</v>
      </c>
      <c r="J132" s="11">
        <v>2.5</v>
      </c>
      <c r="K132" s="12" t="s">
        <v>57</v>
      </c>
      <c r="L132" s="26">
        <f>IF(ISTEXT(K132),VLOOKUP(K132,Penalties!$A$2:$B$36,2,FALSE),0)</f>
        <v>1</v>
      </c>
      <c r="M132" s="11" t="s">
        <v>27</v>
      </c>
      <c r="N132" s="11" t="s">
        <v>800</v>
      </c>
      <c r="O132" s="11" t="s">
        <v>76</v>
      </c>
      <c r="P132" s="13" t="s">
        <v>801</v>
      </c>
      <c r="Q132" s="27">
        <f t="shared" ca="1" si="4"/>
        <v>0</v>
      </c>
      <c r="R132" s="26">
        <f t="shared" ca="1" si="5"/>
        <v>0</v>
      </c>
    </row>
    <row r="133" spans="1:18" s="11" customFormat="1" ht="26" x14ac:dyDescent="0.25">
      <c r="A133" s="11" t="s">
        <v>802</v>
      </c>
      <c r="B133" s="11" t="s">
        <v>283</v>
      </c>
      <c r="C133" s="14">
        <v>43422</v>
      </c>
      <c r="D133" s="11" t="s">
        <v>803</v>
      </c>
      <c r="E133" s="11" t="s">
        <v>290</v>
      </c>
      <c r="F133" s="11" t="s">
        <v>798</v>
      </c>
      <c r="G133" s="11" t="s">
        <v>784</v>
      </c>
      <c r="H133" s="15" t="s">
        <v>804</v>
      </c>
      <c r="I133" s="11">
        <v>1</v>
      </c>
      <c r="J133" s="11">
        <v>2.8</v>
      </c>
      <c r="K133" s="12" t="s">
        <v>57</v>
      </c>
      <c r="L133" s="26">
        <f>IF(ISTEXT(K133),VLOOKUP(K133,Penalties!$A$2:$B$36,2,FALSE),0)</f>
        <v>1</v>
      </c>
      <c r="M133" s="11" t="s">
        <v>27</v>
      </c>
      <c r="N133" s="11" t="s">
        <v>805</v>
      </c>
      <c r="O133" s="11" t="s">
        <v>76</v>
      </c>
      <c r="P133" s="13" t="s">
        <v>806</v>
      </c>
      <c r="Q133" s="27">
        <f t="shared" ca="1" si="4"/>
        <v>0</v>
      </c>
      <c r="R133" s="26">
        <f t="shared" ca="1" si="5"/>
        <v>0</v>
      </c>
    </row>
    <row r="134" spans="1:18" s="11" customFormat="1" ht="39" x14ac:dyDescent="0.25">
      <c r="A134" s="11" t="s">
        <v>257</v>
      </c>
      <c r="B134" s="11" t="s">
        <v>258</v>
      </c>
      <c r="C134" s="14">
        <v>43426</v>
      </c>
      <c r="D134" s="11" t="s">
        <v>807</v>
      </c>
      <c r="E134" s="11" t="s">
        <v>808</v>
      </c>
      <c r="F134" s="11" t="s">
        <v>809</v>
      </c>
      <c r="G134" s="11" t="s">
        <v>35</v>
      </c>
      <c r="H134" s="15" t="s">
        <v>810</v>
      </c>
      <c r="I134" s="11">
        <v>1</v>
      </c>
      <c r="J134" s="11">
        <v>2.12</v>
      </c>
      <c r="K134" s="12" t="s">
        <v>26</v>
      </c>
      <c r="L134" s="26">
        <f>IF(ISTEXT(K134),VLOOKUP(K134,Penalties!$A$2:$B$36,2,FALSE),0)</f>
        <v>2</v>
      </c>
      <c r="M134" s="11" t="s">
        <v>27</v>
      </c>
      <c r="N134" s="11" t="s">
        <v>263</v>
      </c>
      <c r="O134" s="11" t="s">
        <v>76</v>
      </c>
      <c r="P134" s="13" t="s">
        <v>811</v>
      </c>
      <c r="Q134" s="27">
        <f t="shared" ca="1" si="4"/>
        <v>0</v>
      </c>
      <c r="R134" s="26">
        <f t="shared" ca="1" si="5"/>
        <v>0</v>
      </c>
    </row>
    <row r="135" spans="1:18" s="11" customFormat="1" ht="91" x14ac:dyDescent="0.25">
      <c r="A135" s="11" t="s">
        <v>812</v>
      </c>
      <c r="B135" s="11" t="s">
        <v>305</v>
      </c>
      <c r="C135" s="14">
        <v>43423</v>
      </c>
      <c r="D135" s="11" t="s">
        <v>813</v>
      </c>
      <c r="E135" s="11" t="s">
        <v>290</v>
      </c>
      <c r="F135" s="11" t="s">
        <v>814</v>
      </c>
      <c r="G135" s="11" t="s">
        <v>784</v>
      </c>
      <c r="H135" s="15" t="s">
        <v>815</v>
      </c>
      <c r="I135" s="11">
        <v>2</v>
      </c>
      <c r="J135" s="11">
        <v>2.8</v>
      </c>
      <c r="K135" s="12" t="s">
        <v>567</v>
      </c>
      <c r="L135" s="26">
        <f>IF(ISTEXT(K135),VLOOKUP(K135,Penalties!$A$2:$B$36,2,FALSE),0)</f>
        <v>4</v>
      </c>
      <c r="M135" s="11" t="s">
        <v>74</v>
      </c>
      <c r="N135" s="11" t="s">
        <v>816</v>
      </c>
      <c r="O135" s="11" t="s">
        <v>76</v>
      </c>
      <c r="P135" s="13" t="s">
        <v>817</v>
      </c>
      <c r="Q135" s="27">
        <f t="shared" ca="1" si="4"/>
        <v>0</v>
      </c>
      <c r="R135" s="26">
        <f t="shared" ca="1" si="5"/>
        <v>0</v>
      </c>
    </row>
    <row r="136" spans="1:18" s="11" customFormat="1" ht="39" x14ac:dyDescent="0.25">
      <c r="A136" s="11" t="s">
        <v>818</v>
      </c>
      <c r="B136" s="11" t="s">
        <v>111</v>
      </c>
      <c r="C136" s="14">
        <v>43451</v>
      </c>
      <c r="D136" s="11" t="s">
        <v>819</v>
      </c>
      <c r="E136" s="11" t="s">
        <v>820</v>
      </c>
      <c r="F136" s="11" t="s">
        <v>821</v>
      </c>
      <c r="G136" s="11" t="s">
        <v>23</v>
      </c>
      <c r="H136" s="15" t="s">
        <v>822</v>
      </c>
      <c r="I136" s="11">
        <v>1</v>
      </c>
      <c r="J136" s="11">
        <v>2.2999999999999998</v>
      </c>
      <c r="K136" s="12" t="s">
        <v>90</v>
      </c>
      <c r="L136" s="26">
        <f>IF(ISTEXT(K136),VLOOKUP(K136,Penalties!$A$2:$B$36,2,FALSE),0)</f>
        <v>1</v>
      </c>
      <c r="M136" s="11" t="s">
        <v>27</v>
      </c>
      <c r="N136" s="11" t="s">
        <v>823</v>
      </c>
      <c r="O136" s="11" t="s">
        <v>76</v>
      </c>
      <c r="P136" s="13" t="s">
        <v>824</v>
      </c>
      <c r="Q136" s="27">
        <f t="shared" ca="1" si="4"/>
        <v>0</v>
      </c>
      <c r="R136" s="26">
        <f t="shared" ca="1" si="5"/>
        <v>0</v>
      </c>
    </row>
    <row r="137" spans="1:18" s="11" customFormat="1" ht="39" x14ac:dyDescent="0.25">
      <c r="A137" s="11" t="s">
        <v>537</v>
      </c>
      <c r="B137" s="11" t="s">
        <v>19</v>
      </c>
      <c r="C137" s="14">
        <v>43451</v>
      </c>
      <c r="D137" s="11" t="s">
        <v>825</v>
      </c>
      <c r="E137" s="11" t="s">
        <v>826</v>
      </c>
      <c r="F137" s="11" t="s">
        <v>827</v>
      </c>
      <c r="G137" s="11" t="s">
        <v>195</v>
      </c>
      <c r="H137" s="15" t="s">
        <v>828</v>
      </c>
      <c r="I137" s="11">
        <v>1</v>
      </c>
      <c r="J137" s="11">
        <v>2.8</v>
      </c>
      <c r="K137" s="12" t="s">
        <v>90</v>
      </c>
      <c r="L137" s="26">
        <f>IF(ISTEXT(K137),VLOOKUP(K137,Penalties!$A$2:$B$36,2,FALSE),0)</f>
        <v>1</v>
      </c>
      <c r="M137" s="11" t="s">
        <v>27</v>
      </c>
      <c r="N137" s="11" t="s">
        <v>829</v>
      </c>
      <c r="O137" s="11" t="s">
        <v>76</v>
      </c>
      <c r="P137" s="13" t="s">
        <v>830</v>
      </c>
      <c r="Q137" s="27">
        <f t="shared" ca="1" si="4"/>
        <v>0</v>
      </c>
      <c r="R137" s="26">
        <f t="shared" ca="1" si="5"/>
        <v>1</v>
      </c>
    </row>
    <row r="138" spans="1:18" s="11" customFormat="1" ht="26" x14ac:dyDescent="0.25">
      <c r="A138" s="11" t="s">
        <v>831</v>
      </c>
      <c r="B138" s="11" t="s">
        <v>576</v>
      </c>
      <c r="C138" s="14">
        <v>43462</v>
      </c>
      <c r="D138" s="11" t="s">
        <v>832</v>
      </c>
      <c r="E138" s="11" t="s">
        <v>436</v>
      </c>
      <c r="F138" s="11" t="s">
        <v>833</v>
      </c>
      <c r="G138" s="11" t="s">
        <v>35</v>
      </c>
      <c r="H138" s="15" t="s">
        <v>834</v>
      </c>
      <c r="I138" s="11">
        <v>1</v>
      </c>
      <c r="J138" s="11">
        <v>2.8</v>
      </c>
      <c r="K138" s="12" t="s">
        <v>57</v>
      </c>
      <c r="L138" s="26">
        <f>IF(ISTEXT(K138),VLOOKUP(K138,Penalties!$A$2:$B$36,2,FALSE),0)</f>
        <v>1</v>
      </c>
      <c r="M138" s="11" t="s">
        <v>27</v>
      </c>
      <c r="N138" s="11" t="s">
        <v>835</v>
      </c>
      <c r="O138" s="11" t="s">
        <v>76</v>
      </c>
      <c r="P138" s="13" t="s">
        <v>836</v>
      </c>
      <c r="Q138" s="27">
        <f t="shared" ca="1" si="4"/>
        <v>0</v>
      </c>
      <c r="R138" s="26">
        <f t="shared" ca="1" si="5"/>
        <v>0</v>
      </c>
    </row>
    <row r="139" spans="1:18" s="11" customFormat="1" ht="39" x14ac:dyDescent="0.25">
      <c r="A139" s="11" t="s">
        <v>257</v>
      </c>
      <c r="B139" s="11" t="s">
        <v>258</v>
      </c>
      <c r="C139" s="14">
        <v>43508</v>
      </c>
      <c r="D139" s="11" t="s">
        <v>837</v>
      </c>
      <c r="E139" s="11" t="s">
        <v>273</v>
      </c>
      <c r="F139" s="11" t="s">
        <v>838</v>
      </c>
      <c r="G139" s="11" t="s">
        <v>195</v>
      </c>
      <c r="H139" s="15" t="s">
        <v>839</v>
      </c>
      <c r="I139" s="11">
        <v>2</v>
      </c>
      <c r="J139" s="11">
        <v>2.13</v>
      </c>
      <c r="K139" s="12" t="s">
        <v>406</v>
      </c>
      <c r="L139" s="26">
        <f>IF(ISTEXT(K139),VLOOKUP(K139,Penalties!$A$2:$B$36,2,FALSE),0)</f>
        <v>3</v>
      </c>
      <c r="M139" s="11" t="s">
        <v>27</v>
      </c>
      <c r="N139" s="11" t="s">
        <v>263</v>
      </c>
      <c r="O139" s="11" t="s">
        <v>76</v>
      </c>
      <c r="P139" s="13" t="s">
        <v>840</v>
      </c>
      <c r="Q139" s="27">
        <f t="shared" ca="1" si="4"/>
        <v>0</v>
      </c>
      <c r="R139" s="26">
        <f t="shared" ca="1" si="5"/>
        <v>0</v>
      </c>
    </row>
    <row r="140" spans="1:18" s="11" customFormat="1" ht="26" x14ac:dyDescent="0.25">
      <c r="A140" s="11" t="s">
        <v>841</v>
      </c>
      <c r="B140" s="11" t="s">
        <v>19</v>
      </c>
      <c r="C140" s="14">
        <v>43512</v>
      </c>
      <c r="D140" s="11" t="s">
        <v>155</v>
      </c>
      <c r="E140" s="11" t="s">
        <v>453</v>
      </c>
      <c r="F140" s="11" t="s">
        <v>842</v>
      </c>
      <c r="G140" s="11" t="s">
        <v>253</v>
      </c>
      <c r="H140" s="15" t="s">
        <v>843</v>
      </c>
      <c r="I140" s="11">
        <v>1</v>
      </c>
      <c r="J140" s="11">
        <v>2.2000000000000002</v>
      </c>
      <c r="K140" s="12" t="s">
        <v>844</v>
      </c>
      <c r="L140" s="26">
        <f>IF(ISTEXT(K140),VLOOKUP(K140,Penalties!$A$2:$B$36,2,FALSE),0)</f>
        <v>1</v>
      </c>
      <c r="M140" s="11" t="s">
        <v>27</v>
      </c>
      <c r="N140" s="11" t="s">
        <v>845</v>
      </c>
      <c r="O140" s="11" t="s">
        <v>76</v>
      </c>
      <c r="P140" s="13" t="s">
        <v>846</v>
      </c>
      <c r="Q140" s="27">
        <f t="shared" ca="1" si="4"/>
        <v>0</v>
      </c>
      <c r="R140" s="26">
        <f t="shared" ca="1" si="5"/>
        <v>0</v>
      </c>
    </row>
    <row r="141" spans="1:18" s="11" customFormat="1" ht="26" x14ac:dyDescent="0.25">
      <c r="A141" s="11" t="s">
        <v>847</v>
      </c>
      <c r="B141" s="11" t="s">
        <v>848</v>
      </c>
      <c r="C141" s="14">
        <v>43512</v>
      </c>
      <c r="D141" s="11" t="s">
        <v>155</v>
      </c>
      <c r="E141" s="11" t="s">
        <v>453</v>
      </c>
      <c r="F141" s="11" t="s">
        <v>842</v>
      </c>
      <c r="G141" s="11" t="s">
        <v>253</v>
      </c>
      <c r="H141" s="15" t="s">
        <v>849</v>
      </c>
      <c r="I141" s="11">
        <v>1</v>
      </c>
      <c r="J141" s="11">
        <v>2.2999999999999998</v>
      </c>
      <c r="K141" s="12" t="s">
        <v>90</v>
      </c>
      <c r="L141" s="26">
        <f>IF(ISTEXT(K141),VLOOKUP(K141,Penalties!$A$2:$B$36,2,FALSE),0)</f>
        <v>1</v>
      </c>
      <c r="M141" s="11" t="s">
        <v>27</v>
      </c>
      <c r="N141" s="11" t="s">
        <v>850</v>
      </c>
      <c r="O141" s="11" t="s">
        <v>76</v>
      </c>
      <c r="P141" s="13" t="s">
        <v>851</v>
      </c>
      <c r="Q141" s="27">
        <f t="shared" ca="1" si="4"/>
        <v>0</v>
      </c>
      <c r="R141" s="26">
        <f t="shared" ca="1" si="5"/>
        <v>0</v>
      </c>
    </row>
    <row r="142" spans="1:18" s="11" customFormat="1" ht="26" x14ac:dyDescent="0.25">
      <c r="A142" s="11" t="s">
        <v>41</v>
      </c>
      <c r="B142" s="11" t="s">
        <v>19</v>
      </c>
      <c r="C142" s="14">
        <v>43516</v>
      </c>
      <c r="D142" s="11" t="s">
        <v>852</v>
      </c>
      <c r="E142" s="11" t="s">
        <v>853</v>
      </c>
      <c r="F142" s="11" t="s">
        <v>854</v>
      </c>
      <c r="G142" s="11" t="s">
        <v>253</v>
      </c>
      <c r="H142" s="15" t="s">
        <v>855</v>
      </c>
      <c r="I142" s="11">
        <v>1</v>
      </c>
      <c r="J142" s="11">
        <v>2.2999999999999998</v>
      </c>
      <c r="K142" s="12" t="s">
        <v>90</v>
      </c>
      <c r="L142" s="26">
        <f>IF(ISTEXT(K142),VLOOKUP(K142,Penalties!$A$2:$B$36,2,FALSE),0)</f>
        <v>1</v>
      </c>
      <c r="M142" s="11" t="s">
        <v>27</v>
      </c>
      <c r="N142" s="11" t="s">
        <v>466</v>
      </c>
      <c r="O142" s="11" t="s">
        <v>76</v>
      </c>
      <c r="P142" s="13" t="s">
        <v>856</v>
      </c>
      <c r="Q142" s="27">
        <f t="shared" ca="1" si="4"/>
        <v>0</v>
      </c>
      <c r="R142" s="26">
        <f t="shared" ca="1" si="5"/>
        <v>0</v>
      </c>
    </row>
    <row r="143" spans="1:18" s="11" customFormat="1" ht="39" x14ac:dyDescent="0.25">
      <c r="A143" s="11" t="s">
        <v>857</v>
      </c>
      <c r="B143" s="11" t="s">
        <v>290</v>
      </c>
      <c r="C143" s="14">
        <v>43516</v>
      </c>
      <c r="D143" s="11" t="s">
        <v>858</v>
      </c>
      <c r="E143" s="11" t="s">
        <v>290</v>
      </c>
      <c r="F143" s="11" t="s">
        <v>859</v>
      </c>
      <c r="G143" s="11" t="s">
        <v>139</v>
      </c>
      <c r="H143" s="15" t="s">
        <v>860</v>
      </c>
      <c r="I143" s="11">
        <v>1</v>
      </c>
      <c r="J143" s="11">
        <v>2.5</v>
      </c>
      <c r="K143" s="12" t="s">
        <v>57</v>
      </c>
      <c r="L143" s="26">
        <f>IF(ISTEXT(K143),VLOOKUP(K143,Penalties!$A$2:$B$36,2,FALSE),0)</f>
        <v>1</v>
      </c>
      <c r="M143" s="11" t="s">
        <v>27</v>
      </c>
      <c r="N143" s="11" t="s">
        <v>861</v>
      </c>
      <c r="O143" s="11" t="s">
        <v>76</v>
      </c>
      <c r="P143" s="13" t="s">
        <v>862</v>
      </c>
      <c r="Q143" s="27">
        <f t="shared" ca="1" si="4"/>
        <v>0</v>
      </c>
      <c r="R143" s="26">
        <f t="shared" ca="1" si="5"/>
        <v>1</v>
      </c>
    </row>
    <row r="144" spans="1:18" s="11" customFormat="1" ht="39" x14ac:dyDescent="0.25">
      <c r="A144" s="11" t="s">
        <v>863</v>
      </c>
      <c r="B144" s="11" t="s">
        <v>864</v>
      </c>
      <c r="C144" s="14">
        <v>43545</v>
      </c>
      <c r="D144" s="11" t="s">
        <v>865</v>
      </c>
      <c r="E144" s="11" t="s">
        <v>379</v>
      </c>
      <c r="F144" s="11" t="s">
        <v>866</v>
      </c>
      <c r="G144" s="11" t="s">
        <v>504</v>
      </c>
      <c r="H144" s="15" t="s">
        <v>867</v>
      </c>
      <c r="I144" s="11">
        <v>1</v>
      </c>
      <c r="J144" s="11">
        <v>2.12</v>
      </c>
      <c r="K144" s="12" t="s">
        <v>57</v>
      </c>
      <c r="L144" s="26">
        <f>IF(ISTEXT(K144),VLOOKUP(K144,Penalties!$A$2:$B$36,2,FALSE),0)</f>
        <v>1</v>
      </c>
      <c r="M144" s="11" t="s">
        <v>27</v>
      </c>
      <c r="N144" s="11" t="s">
        <v>868</v>
      </c>
      <c r="O144" s="11" t="s">
        <v>76</v>
      </c>
      <c r="P144" s="13" t="s">
        <v>869</v>
      </c>
      <c r="Q144" s="27">
        <f t="shared" ca="1" si="4"/>
        <v>0</v>
      </c>
      <c r="R144" s="26">
        <f t="shared" ca="1" si="5"/>
        <v>0</v>
      </c>
    </row>
    <row r="145" spans="1:18" s="11" customFormat="1" ht="39" x14ac:dyDescent="0.25">
      <c r="A145" s="11" t="s">
        <v>870</v>
      </c>
      <c r="B145" s="11" t="s">
        <v>364</v>
      </c>
      <c r="C145" s="14">
        <v>43548</v>
      </c>
      <c r="D145" s="11" t="s">
        <v>871</v>
      </c>
      <c r="E145" s="11" t="s">
        <v>872</v>
      </c>
      <c r="F145" s="11" t="s">
        <v>873</v>
      </c>
      <c r="G145" s="11" t="s">
        <v>253</v>
      </c>
      <c r="H145" s="15" t="s">
        <v>874</v>
      </c>
      <c r="I145" s="11">
        <v>1</v>
      </c>
      <c r="J145" s="11">
        <v>2.8</v>
      </c>
      <c r="K145" s="12" t="s">
        <v>57</v>
      </c>
      <c r="L145" s="26">
        <f>IF(ISTEXT(K145),VLOOKUP(K145,Penalties!$A$2:$B$36,2,FALSE),0)</f>
        <v>1</v>
      </c>
      <c r="M145" s="11" t="s">
        <v>27</v>
      </c>
      <c r="N145" s="11" t="s">
        <v>875</v>
      </c>
      <c r="O145" s="11" t="s">
        <v>76</v>
      </c>
      <c r="P145" s="13" t="s">
        <v>876</v>
      </c>
      <c r="Q145" s="27">
        <f t="shared" ca="1" si="4"/>
        <v>0</v>
      </c>
      <c r="R145" s="26">
        <f t="shared" ca="1" si="5"/>
        <v>0</v>
      </c>
    </row>
    <row r="146" spans="1:18" s="11" customFormat="1" ht="26" x14ac:dyDescent="0.25">
      <c r="A146" s="11" t="s">
        <v>877</v>
      </c>
      <c r="B146" s="11" t="s">
        <v>290</v>
      </c>
      <c r="C146" s="14">
        <v>43571</v>
      </c>
      <c r="D146" s="11" t="s">
        <v>878</v>
      </c>
      <c r="E146" s="11" t="s">
        <v>615</v>
      </c>
      <c r="F146" s="11" t="s">
        <v>879</v>
      </c>
      <c r="G146" s="11" t="s">
        <v>880</v>
      </c>
      <c r="H146" s="15" t="s">
        <v>881</v>
      </c>
      <c r="I146" s="11">
        <v>1</v>
      </c>
      <c r="J146" s="11">
        <v>2.5</v>
      </c>
      <c r="K146" s="12" t="s">
        <v>57</v>
      </c>
      <c r="L146" s="26">
        <f>IF(ISTEXT(K146),VLOOKUP(K146,Penalties!$A$2:$B$36,2,FALSE),0)</f>
        <v>1</v>
      </c>
      <c r="M146" s="11" t="s">
        <v>27</v>
      </c>
      <c r="N146" s="11" t="s">
        <v>882</v>
      </c>
      <c r="O146" s="11" t="s">
        <v>76</v>
      </c>
      <c r="P146" s="13" t="s">
        <v>883</v>
      </c>
      <c r="Q146" s="27">
        <f t="shared" ca="1" si="4"/>
        <v>0</v>
      </c>
      <c r="R146" s="26">
        <f t="shared" ca="1" si="5"/>
        <v>0</v>
      </c>
    </row>
    <row r="147" spans="1:18" s="11" customFormat="1" ht="26" x14ac:dyDescent="0.25">
      <c r="A147" s="11" t="s">
        <v>877</v>
      </c>
      <c r="B147" s="11" t="s">
        <v>290</v>
      </c>
      <c r="C147" s="14">
        <v>43571</v>
      </c>
      <c r="D147" s="11" t="s">
        <v>878</v>
      </c>
      <c r="E147" s="11" t="s">
        <v>615</v>
      </c>
      <c r="F147" s="11" t="s">
        <v>879</v>
      </c>
      <c r="G147" s="11" t="s">
        <v>880</v>
      </c>
      <c r="H147" s="15" t="s">
        <v>884</v>
      </c>
      <c r="I147" s="11">
        <v>1</v>
      </c>
      <c r="J147" s="11">
        <v>2.8</v>
      </c>
      <c r="K147" s="12" t="s">
        <v>57</v>
      </c>
      <c r="L147" s="26">
        <f>IF(ISTEXT(K147),VLOOKUP(K147,Penalties!$A$2:$B$36,2,FALSE),0)</f>
        <v>1</v>
      </c>
      <c r="M147" s="11" t="s">
        <v>27</v>
      </c>
      <c r="N147" s="11" t="s">
        <v>885</v>
      </c>
      <c r="O147" s="11" t="s">
        <v>76</v>
      </c>
      <c r="P147" s="13" t="s">
        <v>886</v>
      </c>
      <c r="Q147" s="27">
        <f t="shared" ca="1" si="4"/>
        <v>0</v>
      </c>
      <c r="R147" s="26">
        <f t="shared" ca="1" si="5"/>
        <v>0</v>
      </c>
    </row>
    <row r="148" spans="1:18" s="11" customFormat="1" ht="26" x14ac:dyDescent="0.25">
      <c r="A148" s="11" t="s">
        <v>887</v>
      </c>
      <c r="B148" s="11" t="s">
        <v>290</v>
      </c>
      <c r="C148" s="14">
        <v>43575</v>
      </c>
      <c r="D148" s="11" t="s">
        <v>888</v>
      </c>
      <c r="E148" s="11" t="s">
        <v>379</v>
      </c>
      <c r="F148" s="11" t="s">
        <v>889</v>
      </c>
      <c r="G148" s="11" t="s">
        <v>890</v>
      </c>
      <c r="H148" s="15" t="s">
        <v>891</v>
      </c>
      <c r="I148" s="11">
        <v>1</v>
      </c>
      <c r="J148" s="11">
        <v>2.8</v>
      </c>
      <c r="K148" s="12" t="s">
        <v>57</v>
      </c>
      <c r="L148" s="26">
        <f>IF(ISTEXT(K148),VLOOKUP(K148,Penalties!$A$2:$B$36,2,FALSE),0)</f>
        <v>1</v>
      </c>
      <c r="M148" s="11" t="s">
        <v>27</v>
      </c>
      <c r="N148" s="11" t="s">
        <v>892</v>
      </c>
      <c r="O148" s="11" t="s">
        <v>76</v>
      </c>
      <c r="P148" s="13" t="s">
        <v>893</v>
      </c>
      <c r="Q148" s="27">
        <f t="shared" ca="1" si="4"/>
        <v>0</v>
      </c>
      <c r="R148" s="26">
        <f t="shared" ca="1" si="5"/>
        <v>0</v>
      </c>
    </row>
    <row r="149" spans="1:18" s="11" customFormat="1" ht="26" x14ac:dyDescent="0.25">
      <c r="A149" s="11" t="s">
        <v>894</v>
      </c>
      <c r="B149" s="11" t="s">
        <v>418</v>
      </c>
      <c r="C149" s="14">
        <v>43575</v>
      </c>
      <c r="D149" s="11" t="s">
        <v>888</v>
      </c>
      <c r="E149" s="11" t="s">
        <v>379</v>
      </c>
      <c r="F149" s="11" t="s">
        <v>889</v>
      </c>
      <c r="G149" s="11" t="s">
        <v>890</v>
      </c>
      <c r="H149" s="15" t="s">
        <v>895</v>
      </c>
      <c r="I149" s="11">
        <v>1</v>
      </c>
      <c r="J149" s="11">
        <v>2.8</v>
      </c>
      <c r="K149" s="12" t="s">
        <v>57</v>
      </c>
      <c r="L149" s="26">
        <f>IF(ISTEXT(K149),VLOOKUP(K149,Penalties!$A$2:$B$36,2,FALSE),0)</f>
        <v>1</v>
      </c>
      <c r="M149" s="11" t="s">
        <v>27</v>
      </c>
      <c r="N149" s="11" t="s">
        <v>896</v>
      </c>
      <c r="O149" s="11" t="s">
        <v>76</v>
      </c>
      <c r="P149" s="13" t="s">
        <v>897</v>
      </c>
      <c r="Q149" s="27">
        <f t="shared" ca="1" si="4"/>
        <v>0</v>
      </c>
      <c r="R149" s="26">
        <f t="shared" ca="1" si="5"/>
        <v>0</v>
      </c>
    </row>
    <row r="150" spans="1:18" s="11" customFormat="1" ht="26" x14ac:dyDescent="0.25">
      <c r="A150" s="11" t="s">
        <v>898</v>
      </c>
      <c r="B150" s="11" t="s">
        <v>55</v>
      </c>
      <c r="C150" s="14">
        <v>43599</v>
      </c>
      <c r="D150" s="11" t="s">
        <v>899</v>
      </c>
      <c r="E150" s="11" t="s">
        <v>900</v>
      </c>
      <c r="F150" s="11" t="s">
        <v>901</v>
      </c>
      <c r="G150" s="11" t="s">
        <v>23</v>
      </c>
      <c r="H150" s="15" t="s">
        <v>902</v>
      </c>
      <c r="I150" s="11">
        <v>1</v>
      </c>
      <c r="J150" s="11">
        <v>2.2000000000000002</v>
      </c>
      <c r="K150" s="12" t="s">
        <v>57</v>
      </c>
      <c r="L150" s="26">
        <f>IF(ISTEXT(K150),VLOOKUP(K150,Penalties!$A$2:$B$36,2,FALSE),0)</f>
        <v>1</v>
      </c>
      <c r="M150" s="11" t="s">
        <v>27</v>
      </c>
      <c r="N150" s="11" t="s">
        <v>903</v>
      </c>
      <c r="O150" s="11" t="s">
        <v>76</v>
      </c>
      <c r="P150" s="13" t="s">
        <v>904</v>
      </c>
      <c r="Q150" s="27">
        <f t="shared" ca="1" si="4"/>
        <v>0</v>
      </c>
      <c r="R150" s="26">
        <f t="shared" ca="1" si="5"/>
        <v>0</v>
      </c>
    </row>
    <row r="151" spans="1:18" s="11" customFormat="1" ht="26" x14ac:dyDescent="0.25">
      <c r="A151" s="11" t="s">
        <v>905</v>
      </c>
      <c r="B151" s="11" t="s">
        <v>906</v>
      </c>
      <c r="C151" s="14">
        <v>43600</v>
      </c>
      <c r="D151" s="11" t="s">
        <v>907</v>
      </c>
      <c r="E151" s="11" t="s">
        <v>908</v>
      </c>
      <c r="F151" s="11" t="s">
        <v>909</v>
      </c>
      <c r="G151" s="11" t="s">
        <v>65</v>
      </c>
      <c r="H151" s="15" t="s">
        <v>910</v>
      </c>
      <c r="I151" s="11">
        <v>1</v>
      </c>
      <c r="J151" s="11">
        <v>2.8</v>
      </c>
      <c r="K151" s="12" t="s">
        <v>57</v>
      </c>
      <c r="L151" s="26">
        <f>IF(ISTEXT(K151),VLOOKUP(K151,Penalties!$A$2:$B$36,2,FALSE),0)</f>
        <v>1</v>
      </c>
      <c r="M151" s="11" t="s">
        <v>27</v>
      </c>
      <c r="N151" s="11" t="s">
        <v>911</v>
      </c>
      <c r="O151" s="11" t="s">
        <v>76</v>
      </c>
      <c r="P151" s="13" t="s">
        <v>912</v>
      </c>
      <c r="Q151" s="27">
        <f t="shared" ca="1" si="4"/>
        <v>0</v>
      </c>
      <c r="R151" s="26">
        <f t="shared" ca="1" si="5"/>
        <v>1</v>
      </c>
    </row>
    <row r="152" spans="1:18" s="11" customFormat="1" ht="26" x14ac:dyDescent="0.25">
      <c r="A152" s="11" t="s">
        <v>913</v>
      </c>
      <c r="B152" s="11" t="s">
        <v>379</v>
      </c>
      <c r="C152" s="14">
        <v>43606</v>
      </c>
      <c r="D152" s="11" t="s">
        <v>914</v>
      </c>
      <c r="E152" s="11" t="s">
        <v>915</v>
      </c>
      <c r="F152" s="11" t="s">
        <v>916</v>
      </c>
      <c r="G152" s="11" t="s">
        <v>890</v>
      </c>
      <c r="H152" s="15" t="s">
        <v>917</v>
      </c>
      <c r="I152" s="11">
        <v>1</v>
      </c>
      <c r="J152" s="11">
        <v>2.5</v>
      </c>
      <c r="K152" s="12" t="s">
        <v>57</v>
      </c>
      <c r="L152" s="26">
        <f>IF(ISTEXT(K152),VLOOKUP(K152,Penalties!$A$2:$B$36,2,FALSE),0)</f>
        <v>1</v>
      </c>
      <c r="M152" s="11" t="s">
        <v>27</v>
      </c>
      <c r="N152" s="11" t="s">
        <v>918</v>
      </c>
      <c r="O152" s="11" t="s">
        <v>76</v>
      </c>
      <c r="P152" s="13" t="s">
        <v>919</v>
      </c>
      <c r="Q152" s="27">
        <f t="shared" ca="1" si="4"/>
        <v>0</v>
      </c>
      <c r="R152" s="26">
        <f t="shared" ca="1" si="5"/>
        <v>0</v>
      </c>
    </row>
    <row r="153" spans="1:18" s="11" customFormat="1" ht="26" x14ac:dyDescent="0.25">
      <c r="A153" s="11" t="s">
        <v>920</v>
      </c>
      <c r="B153" s="11" t="s">
        <v>283</v>
      </c>
      <c r="C153" s="14">
        <v>43606</v>
      </c>
      <c r="D153" s="11" t="s">
        <v>914</v>
      </c>
      <c r="E153" s="11" t="s">
        <v>915</v>
      </c>
      <c r="F153" s="11" t="s">
        <v>916</v>
      </c>
      <c r="G153" s="11" t="s">
        <v>890</v>
      </c>
      <c r="H153" s="15" t="s">
        <v>921</v>
      </c>
      <c r="I153" s="11">
        <v>1</v>
      </c>
      <c r="J153" s="11">
        <v>2.5</v>
      </c>
      <c r="K153" s="12" t="s">
        <v>57</v>
      </c>
      <c r="L153" s="26">
        <f>IF(ISTEXT(K153),VLOOKUP(K153,Penalties!$A$2:$B$36,2,FALSE),0)</f>
        <v>1</v>
      </c>
      <c r="M153" s="11" t="s">
        <v>27</v>
      </c>
      <c r="N153" s="11" t="s">
        <v>922</v>
      </c>
      <c r="O153" s="11" t="s">
        <v>76</v>
      </c>
      <c r="P153" s="13" t="s">
        <v>923</v>
      </c>
      <c r="Q153" s="27">
        <f t="shared" ca="1" si="4"/>
        <v>0</v>
      </c>
      <c r="R153" s="26">
        <f t="shared" ca="1" si="5"/>
        <v>0</v>
      </c>
    </row>
    <row r="154" spans="1:18" s="11" customFormat="1" ht="26" x14ac:dyDescent="0.25">
      <c r="A154" s="11" t="s">
        <v>924</v>
      </c>
      <c r="B154" s="11" t="s">
        <v>55</v>
      </c>
      <c r="C154" s="14">
        <v>43619</v>
      </c>
      <c r="D154" s="11" t="s">
        <v>925</v>
      </c>
      <c r="E154" s="11" t="s">
        <v>676</v>
      </c>
      <c r="F154" s="11" t="s">
        <v>926</v>
      </c>
      <c r="G154" s="11" t="s">
        <v>195</v>
      </c>
      <c r="H154" s="15" t="s">
        <v>927</v>
      </c>
      <c r="I154" s="11">
        <v>1</v>
      </c>
      <c r="J154" s="11">
        <v>2.8</v>
      </c>
      <c r="K154" s="12" t="s">
        <v>90</v>
      </c>
      <c r="L154" s="26">
        <f>IF(ISTEXT(K154),VLOOKUP(K154,Penalties!$A$2:$B$36,2,FALSE),0)</f>
        <v>1</v>
      </c>
      <c r="M154" s="11" t="s">
        <v>27</v>
      </c>
      <c r="N154" s="11" t="s">
        <v>928</v>
      </c>
      <c r="O154" s="11" t="s">
        <v>76</v>
      </c>
      <c r="P154" s="13" t="s">
        <v>929</v>
      </c>
      <c r="Q154" s="27">
        <f t="shared" ca="1" si="4"/>
        <v>0</v>
      </c>
      <c r="R154" s="26">
        <f t="shared" ca="1" si="5"/>
        <v>0</v>
      </c>
    </row>
    <row r="155" spans="1:18" s="11" customFormat="1" ht="26" x14ac:dyDescent="0.25">
      <c r="A155" s="11" t="s">
        <v>930</v>
      </c>
      <c r="B155" s="11" t="s">
        <v>55</v>
      </c>
      <c r="C155" s="14">
        <v>43619</v>
      </c>
      <c r="D155" s="11" t="s">
        <v>925</v>
      </c>
      <c r="E155" s="11" t="s">
        <v>676</v>
      </c>
      <c r="F155" s="11" t="s">
        <v>926</v>
      </c>
      <c r="G155" s="11" t="s">
        <v>195</v>
      </c>
      <c r="H155" s="15" t="s">
        <v>931</v>
      </c>
      <c r="I155" s="11">
        <v>1</v>
      </c>
      <c r="J155" s="11">
        <v>2.2999999999999998</v>
      </c>
      <c r="K155" s="12" t="s">
        <v>90</v>
      </c>
      <c r="L155" s="26">
        <f>IF(ISTEXT(K155),VLOOKUP(K155,Penalties!$A$2:$B$36,2,FALSE),0)</f>
        <v>1</v>
      </c>
      <c r="M155" s="11" t="s">
        <v>27</v>
      </c>
      <c r="N155" s="11" t="s">
        <v>932</v>
      </c>
      <c r="O155" s="11" t="s">
        <v>76</v>
      </c>
      <c r="P155" s="13" t="s">
        <v>933</v>
      </c>
      <c r="Q155" s="27">
        <f t="shared" ca="1" si="4"/>
        <v>0</v>
      </c>
      <c r="R155" s="26">
        <f t="shared" ca="1" si="5"/>
        <v>0</v>
      </c>
    </row>
    <row r="156" spans="1:18" s="11" customFormat="1" ht="26" x14ac:dyDescent="0.25">
      <c r="A156" s="11" t="s">
        <v>934</v>
      </c>
      <c r="B156" s="11" t="s">
        <v>61</v>
      </c>
      <c r="C156" s="14">
        <v>43622</v>
      </c>
      <c r="D156" s="11" t="s">
        <v>935</v>
      </c>
      <c r="E156" s="11" t="s">
        <v>676</v>
      </c>
      <c r="F156" s="11" t="s">
        <v>926</v>
      </c>
      <c r="G156" s="11" t="s">
        <v>195</v>
      </c>
      <c r="H156" s="15" t="s">
        <v>936</v>
      </c>
      <c r="I156" s="11">
        <v>1</v>
      </c>
      <c r="J156" s="11">
        <v>2.2999999999999998</v>
      </c>
      <c r="K156" s="12" t="s">
        <v>57</v>
      </c>
      <c r="L156" s="26">
        <f>IF(ISTEXT(K156),VLOOKUP(K156,Penalties!$A$2:$B$36,2,FALSE),0)</f>
        <v>1</v>
      </c>
      <c r="M156" s="11" t="s">
        <v>27</v>
      </c>
      <c r="N156" s="11" t="s">
        <v>937</v>
      </c>
      <c r="O156" s="11" t="s">
        <v>76</v>
      </c>
      <c r="P156" s="13" t="s">
        <v>938</v>
      </c>
      <c r="Q156" s="27">
        <f t="shared" ca="1" si="4"/>
        <v>0</v>
      </c>
      <c r="R156" s="26">
        <f t="shared" ca="1" si="5"/>
        <v>0</v>
      </c>
    </row>
    <row r="157" spans="1:18" s="11" customFormat="1" ht="26" x14ac:dyDescent="0.25">
      <c r="A157" s="11" t="s">
        <v>939</v>
      </c>
      <c r="B157" s="11" t="s">
        <v>258</v>
      </c>
      <c r="C157" s="14">
        <v>43630</v>
      </c>
      <c r="D157" s="11" t="s">
        <v>940</v>
      </c>
      <c r="E157" s="11" t="s">
        <v>941</v>
      </c>
      <c r="F157" s="11" t="s">
        <v>942</v>
      </c>
      <c r="G157" s="11" t="s">
        <v>35</v>
      </c>
      <c r="H157" s="15" t="s">
        <v>943</v>
      </c>
      <c r="I157" s="11">
        <v>1</v>
      </c>
      <c r="J157" s="11">
        <v>2.8</v>
      </c>
      <c r="K157" s="12" t="s">
        <v>57</v>
      </c>
      <c r="L157" s="26">
        <f>IF(ISTEXT(K157),VLOOKUP(K157,Penalties!$A$2:$B$36,2,FALSE),0)</f>
        <v>1</v>
      </c>
      <c r="M157" s="11" t="s">
        <v>27</v>
      </c>
      <c r="N157" s="11" t="s">
        <v>944</v>
      </c>
      <c r="O157" s="11" t="s">
        <v>76</v>
      </c>
      <c r="P157" s="13" t="s">
        <v>945</v>
      </c>
      <c r="Q157" s="27">
        <f t="shared" ca="1" si="4"/>
        <v>0</v>
      </c>
      <c r="R157" s="26">
        <f t="shared" ca="1" si="5"/>
        <v>0</v>
      </c>
    </row>
    <row r="158" spans="1:18" s="18" customFormat="1" ht="26" x14ac:dyDescent="0.25">
      <c r="A158" s="11" t="s">
        <v>434</v>
      </c>
      <c r="B158" s="11" t="s">
        <v>31</v>
      </c>
      <c r="C158" s="17">
        <v>43638</v>
      </c>
      <c r="D158" s="11" t="s">
        <v>946</v>
      </c>
      <c r="E158" s="9" t="s">
        <v>941</v>
      </c>
      <c r="F158" s="9" t="s">
        <v>947</v>
      </c>
      <c r="G158" s="11" t="s">
        <v>65</v>
      </c>
      <c r="H158" s="15" t="s">
        <v>948</v>
      </c>
      <c r="I158" s="11">
        <v>1</v>
      </c>
      <c r="J158" s="11">
        <v>2.1</v>
      </c>
      <c r="K158" s="12" t="s">
        <v>68</v>
      </c>
      <c r="L158" s="26">
        <f>IF(ISTEXT(K158),VLOOKUP(K158,Penalties!$A$2:$B$36,2,FALSE),0)</f>
        <v>1</v>
      </c>
      <c r="M158" s="11" t="s">
        <v>27</v>
      </c>
      <c r="N158" s="11" t="s">
        <v>949</v>
      </c>
      <c r="O158" s="11" t="s">
        <v>76</v>
      </c>
      <c r="P158" s="13" t="s">
        <v>950</v>
      </c>
      <c r="Q158" s="27">
        <f t="shared" ca="1" si="4"/>
        <v>0</v>
      </c>
      <c r="R158" s="26">
        <f t="shared" ca="1" si="5"/>
        <v>0</v>
      </c>
    </row>
    <row r="159" spans="1:18" s="11" customFormat="1" ht="26" x14ac:dyDescent="0.25">
      <c r="A159" s="11" t="s">
        <v>939</v>
      </c>
      <c r="B159" s="11" t="s">
        <v>258</v>
      </c>
      <c r="C159" s="17">
        <v>43643</v>
      </c>
      <c r="D159" s="11" t="s">
        <v>951</v>
      </c>
      <c r="E159" s="11" t="s">
        <v>952</v>
      </c>
      <c r="F159" s="9" t="s">
        <v>947</v>
      </c>
      <c r="G159" s="11" t="s">
        <v>65</v>
      </c>
      <c r="H159" s="15" t="s">
        <v>953</v>
      </c>
      <c r="I159" s="11">
        <v>1</v>
      </c>
      <c r="J159" s="11">
        <v>2.8</v>
      </c>
      <c r="K159" s="12" t="s">
        <v>90</v>
      </c>
      <c r="L159" s="26">
        <f>IF(ISTEXT(K159),VLOOKUP(K159,Penalties!$A$2:$B$36,2,FALSE),0)</f>
        <v>1</v>
      </c>
      <c r="M159" s="11" t="s">
        <v>27</v>
      </c>
      <c r="N159" s="11" t="s">
        <v>944</v>
      </c>
      <c r="O159" s="11" t="s">
        <v>76</v>
      </c>
      <c r="P159" s="13" t="s">
        <v>954</v>
      </c>
      <c r="Q159" s="27">
        <f t="shared" ca="1" si="4"/>
        <v>0</v>
      </c>
      <c r="R159" s="26">
        <f t="shared" ca="1" si="5"/>
        <v>0</v>
      </c>
    </row>
    <row r="160" spans="1:18" s="11" customFormat="1" ht="39" x14ac:dyDescent="0.25">
      <c r="A160" s="11" t="s">
        <v>930</v>
      </c>
      <c r="B160" s="11" t="s">
        <v>55</v>
      </c>
      <c r="C160" s="10">
        <v>43657</v>
      </c>
      <c r="D160" s="11" t="s">
        <v>955</v>
      </c>
      <c r="E160" s="11" t="s">
        <v>658</v>
      </c>
      <c r="F160" s="11" t="s">
        <v>956</v>
      </c>
      <c r="G160" s="11" t="s">
        <v>88</v>
      </c>
      <c r="H160" s="15" t="s">
        <v>957</v>
      </c>
      <c r="I160" s="11">
        <v>1</v>
      </c>
      <c r="J160" s="11">
        <v>2.8</v>
      </c>
      <c r="K160" s="12" t="s">
        <v>26</v>
      </c>
      <c r="L160" s="26">
        <f>IF(ISTEXT(K160),VLOOKUP(K160,Penalties!$A$2:$B$36,2,FALSE),0)</f>
        <v>2</v>
      </c>
      <c r="M160" s="11" t="s">
        <v>27</v>
      </c>
      <c r="N160" s="11" t="s">
        <v>932</v>
      </c>
      <c r="O160" s="11" t="s">
        <v>76</v>
      </c>
      <c r="P160" s="13" t="s">
        <v>958</v>
      </c>
      <c r="Q160" s="27">
        <f t="shared" ca="1" si="4"/>
        <v>0</v>
      </c>
      <c r="R160" s="26">
        <f t="shared" ca="1" si="5"/>
        <v>0</v>
      </c>
    </row>
    <row r="161" spans="1:18" s="11" customFormat="1" ht="26" x14ac:dyDescent="0.25">
      <c r="A161" s="11" t="s">
        <v>959</v>
      </c>
      <c r="B161" s="11" t="s">
        <v>960</v>
      </c>
      <c r="C161" s="10">
        <v>43673</v>
      </c>
      <c r="D161" s="11" t="s">
        <v>961</v>
      </c>
      <c r="E161" s="11" t="s">
        <v>335</v>
      </c>
      <c r="F161" s="9" t="s">
        <v>962</v>
      </c>
      <c r="G161" s="11" t="s">
        <v>413</v>
      </c>
      <c r="H161" s="9" t="s">
        <v>963</v>
      </c>
      <c r="I161" s="11">
        <v>1</v>
      </c>
      <c r="J161" s="11">
        <v>2.8</v>
      </c>
      <c r="K161" s="12" t="s">
        <v>57</v>
      </c>
      <c r="L161" s="26">
        <f>IF(ISTEXT(K161),VLOOKUP(K161,Penalties!$A$2:$B$36,2,FALSE),0)</f>
        <v>1</v>
      </c>
      <c r="M161" s="11" t="s">
        <v>27</v>
      </c>
      <c r="N161" s="11" t="s">
        <v>964</v>
      </c>
      <c r="O161" s="11" t="s">
        <v>76</v>
      </c>
      <c r="P161" s="13" t="s">
        <v>965</v>
      </c>
      <c r="Q161" s="27">
        <f t="shared" ca="1" si="4"/>
        <v>0</v>
      </c>
      <c r="R161" s="26">
        <f t="shared" ca="1" si="5"/>
        <v>0</v>
      </c>
    </row>
    <row r="162" spans="1:18" s="11" customFormat="1" ht="29.25" customHeight="1" x14ac:dyDescent="0.25">
      <c r="A162" s="11" t="s">
        <v>966</v>
      </c>
      <c r="B162" s="11" t="s">
        <v>19</v>
      </c>
      <c r="C162" s="17">
        <v>43674</v>
      </c>
      <c r="D162" s="11" t="s">
        <v>967</v>
      </c>
      <c r="E162" s="11" t="s">
        <v>228</v>
      </c>
      <c r="F162" s="9" t="s">
        <v>968</v>
      </c>
      <c r="G162" s="11" t="s">
        <v>65</v>
      </c>
      <c r="H162" s="15" t="s">
        <v>969</v>
      </c>
      <c r="I162" s="11">
        <v>1</v>
      </c>
      <c r="J162" s="11">
        <v>2.8</v>
      </c>
      <c r="K162" s="12" t="s">
        <v>90</v>
      </c>
      <c r="L162" s="26">
        <f>IF(ISTEXT(K162),VLOOKUP(K162,Penalties!$A$2:$B$36,2,FALSE),0)</f>
        <v>1</v>
      </c>
      <c r="M162" s="11" t="s">
        <v>27</v>
      </c>
      <c r="N162" s="11" t="s">
        <v>970</v>
      </c>
      <c r="O162" s="11" t="s">
        <v>76</v>
      </c>
      <c r="P162" s="13" t="s">
        <v>971</v>
      </c>
      <c r="Q162" s="27">
        <f t="shared" ca="1" si="4"/>
        <v>0</v>
      </c>
      <c r="R162" s="26">
        <f t="shared" ca="1" si="5"/>
        <v>0</v>
      </c>
    </row>
    <row r="163" spans="1:18" s="11" customFormat="1" ht="26" x14ac:dyDescent="0.25">
      <c r="A163" s="11" t="s">
        <v>972</v>
      </c>
      <c r="B163" s="11" t="s">
        <v>973</v>
      </c>
      <c r="C163" s="17">
        <v>43676</v>
      </c>
      <c r="D163" s="11" t="s">
        <v>974</v>
      </c>
      <c r="E163" s="11" t="s">
        <v>684</v>
      </c>
      <c r="F163" s="9" t="s">
        <v>975</v>
      </c>
      <c r="G163" s="11" t="s">
        <v>686</v>
      </c>
      <c r="H163" s="15" t="s">
        <v>976</v>
      </c>
      <c r="I163" s="11">
        <v>1</v>
      </c>
      <c r="J163" s="11">
        <v>2.8</v>
      </c>
      <c r="K163" s="12" t="s">
        <v>977</v>
      </c>
      <c r="L163" s="26">
        <f>IF(ISTEXT(K163),VLOOKUP(K163,Penalties!$A$2:$B$36,2,FALSE),0)</f>
        <v>3</v>
      </c>
      <c r="M163" s="11" t="s">
        <v>27</v>
      </c>
      <c r="N163" s="11" t="s">
        <v>978</v>
      </c>
      <c r="O163" s="11" t="s">
        <v>76</v>
      </c>
      <c r="P163" s="13" t="s">
        <v>979</v>
      </c>
      <c r="Q163" s="27">
        <f t="shared" ca="1" si="4"/>
        <v>0</v>
      </c>
      <c r="R163" s="26">
        <f t="shared" ca="1" si="5"/>
        <v>0</v>
      </c>
    </row>
    <row r="164" spans="1:18" s="11" customFormat="1" ht="82.5" customHeight="1" x14ac:dyDescent="0.25">
      <c r="A164" s="11" t="s">
        <v>980</v>
      </c>
      <c r="B164" s="11" t="s">
        <v>258</v>
      </c>
      <c r="C164" s="14">
        <v>43680</v>
      </c>
      <c r="D164" s="11" t="s">
        <v>981</v>
      </c>
      <c r="E164" s="11" t="s">
        <v>305</v>
      </c>
      <c r="F164" s="11" t="s">
        <v>982</v>
      </c>
      <c r="G164" s="11" t="s">
        <v>195</v>
      </c>
      <c r="H164" s="15" t="s">
        <v>983</v>
      </c>
      <c r="I164" s="11">
        <v>1</v>
      </c>
      <c r="J164" s="11">
        <v>2.4</v>
      </c>
      <c r="K164" s="12" t="s">
        <v>47</v>
      </c>
      <c r="L164" s="26">
        <f>IF(ISTEXT(K164),VLOOKUP(K164,Penalties!$A$2:$B$36,2,FALSE),0)</f>
        <v>1</v>
      </c>
      <c r="M164" s="11" t="s">
        <v>74</v>
      </c>
      <c r="N164" s="32" t="s">
        <v>984</v>
      </c>
      <c r="O164" s="11" t="s">
        <v>76</v>
      </c>
      <c r="P164" s="13" t="s">
        <v>985</v>
      </c>
      <c r="Q164" s="27">
        <f t="shared" ca="1" si="4"/>
        <v>0</v>
      </c>
      <c r="R164" s="26">
        <f t="shared" ca="1" si="5"/>
        <v>0</v>
      </c>
    </row>
    <row r="165" spans="1:18" s="11" customFormat="1" ht="26" x14ac:dyDescent="0.25">
      <c r="A165" s="11" t="s">
        <v>986</v>
      </c>
      <c r="B165" s="11" t="s">
        <v>31</v>
      </c>
      <c r="C165" s="14">
        <v>43680</v>
      </c>
      <c r="D165" s="11" t="s">
        <v>981</v>
      </c>
      <c r="E165" s="11" t="s">
        <v>305</v>
      </c>
      <c r="F165" s="11" t="s">
        <v>982</v>
      </c>
      <c r="G165" s="11" t="s">
        <v>195</v>
      </c>
      <c r="H165" s="15" t="s">
        <v>987</v>
      </c>
      <c r="I165" s="11">
        <v>1</v>
      </c>
      <c r="J165" s="11">
        <v>2.5</v>
      </c>
      <c r="K165" s="12" t="s">
        <v>57</v>
      </c>
      <c r="L165" s="26">
        <f>IF(ISTEXT(K165),VLOOKUP(K165,Penalties!$A$2:$B$36,2,FALSE),0)</f>
        <v>1</v>
      </c>
      <c r="M165" s="11" t="s">
        <v>27</v>
      </c>
      <c r="N165" s="11" t="s">
        <v>988</v>
      </c>
      <c r="O165" s="11" t="s">
        <v>76</v>
      </c>
      <c r="P165" s="13" t="s">
        <v>989</v>
      </c>
      <c r="Q165" s="27">
        <f t="shared" ca="1" si="4"/>
        <v>0</v>
      </c>
      <c r="R165" s="26">
        <f t="shared" ca="1" si="5"/>
        <v>0</v>
      </c>
    </row>
    <row r="166" spans="1:18" s="11" customFormat="1" ht="26" x14ac:dyDescent="0.25">
      <c r="A166" s="11" t="s">
        <v>681</v>
      </c>
      <c r="B166" s="11" t="s">
        <v>682</v>
      </c>
      <c r="C166" s="14">
        <v>43684</v>
      </c>
      <c r="D166" s="11" t="s">
        <v>990</v>
      </c>
      <c r="F166" s="11" t="s">
        <v>991</v>
      </c>
      <c r="G166" s="11" t="s">
        <v>992</v>
      </c>
      <c r="H166" s="15" t="s">
        <v>993</v>
      </c>
      <c r="I166" s="11">
        <v>1</v>
      </c>
      <c r="J166" s="11">
        <v>2.8</v>
      </c>
      <c r="K166" s="12" t="s">
        <v>57</v>
      </c>
      <c r="L166" s="26">
        <f>IF(ISTEXT(K166),VLOOKUP(K166,Penalties!$A$2:$B$36,2,FALSE),0)</f>
        <v>1</v>
      </c>
      <c r="M166" s="11" t="s">
        <v>27</v>
      </c>
      <c r="N166" s="11" t="s">
        <v>994</v>
      </c>
      <c r="O166" s="11" t="s">
        <v>76</v>
      </c>
      <c r="P166" s="13" t="s">
        <v>995</v>
      </c>
      <c r="Q166" s="27">
        <f t="shared" ca="1" si="4"/>
        <v>0</v>
      </c>
      <c r="R166" s="26">
        <f t="shared" ca="1" si="5"/>
        <v>0</v>
      </c>
    </row>
    <row r="167" spans="1:18" s="11" customFormat="1" ht="26" x14ac:dyDescent="0.25">
      <c r="A167" s="11" t="s">
        <v>996</v>
      </c>
      <c r="B167" s="11" t="s">
        <v>997</v>
      </c>
      <c r="C167" s="14">
        <v>43684</v>
      </c>
      <c r="D167" s="11" t="s">
        <v>990</v>
      </c>
      <c r="F167" s="11" t="s">
        <v>991</v>
      </c>
      <c r="G167" s="11" t="s">
        <v>992</v>
      </c>
      <c r="H167" s="15" t="s">
        <v>998</v>
      </c>
      <c r="I167" s="11">
        <v>1</v>
      </c>
      <c r="J167" s="11">
        <v>2.8</v>
      </c>
      <c r="K167" s="12" t="s">
        <v>57</v>
      </c>
      <c r="L167" s="26">
        <f>IF(ISTEXT(K167),VLOOKUP(K167,Penalties!$A$2:$B$36,2,FALSE),0)</f>
        <v>1</v>
      </c>
      <c r="M167" s="11" t="s">
        <v>27</v>
      </c>
      <c r="N167" s="11" t="s">
        <v>999</v>
      </c>
      <c r="O167" s="11" t="s">
        <v>76</v>
      </c>
      <c r="P167" s="13" t="s">
        <v>1000</v>
      </c>
      <c r="Q167" s="27">
        <f t="shared" ca="1" si="4"/>
        <v>0</v>
      </c>
      <c r="R167" s="26">
        <f t="shared" ca="1" si="5"/>
        <v>0</v>
      </c>
    </row>
    <row r="168" spans="1:18" s="11" customFormat="1" ht="26" x14ac:dyDescent="0.25">
      <c r="A168" s="11" t="s">
        <v>1001</v>
      </c>
      <c r="B168" s="11" t="s">
        <v>169</v>
      </c>
      <c r="C168" s="14">
        <v>43711</v>
      </c>
      <c r="D168" s="11" t="s">
        <v>1002</v>
      </c>
      <c r="E168" s="11" t="s">
        <v>1003</v>
      </c>
      <c r="F168" s="11" t="s">
        <v>1004</v>
      </c>
      <c r="G168" s="11" t="s">
        <v>139</v>
      </c>
      <c r="H168" s="15" t="s">
        <v>1005</v>
      </c>
      <c r="I168" s="11">
        <v>1</v>
      </c>
      <c r="J168" s="11">
        <v>2.21</v>
      </c>
      <c r="K168" s="12" t="s">
        <v>57</v>
      </c>
      <c r="L168" s="26">
        <f>IF(ISTEXT(K168),VLOOKUP(K168,Penalties!$A$2:$B$36,2,FALSE),0)</f>
        <v>1</v>
      </c>
      <c r="M168" s="11" t="s">
        <v>27</v>
      </c>
      <c r="N168" s="11" t="s">
        <v>1006</v>
      </c>
      <c r="O168" s="11" t="s">
        <v>76</v>
      </c>
      <c r="P168" s="13" t="s">
        <v>1007</v>
      </c>
      <c r="Q168" s="27">
        <f t="shared" ca="1" si="4"/>
        <v>0</v>
      </c>
      <c r="R168" s="26">
        <f t="shared" ca="1" si="5"/>
        <v>0</v>
      </c>
    </row>
    <row r="169" spans="1:18" s="11" customFormat="1" ht="26" x14ac:dyDescent="0.25">
      <c r="A169" s="11" t="s">
        <v>295</v>
      </c>
      <c r="B169" s="11" t="s">
        <v>296</v>
      </c>
      <c r="C169" s="14">
        <v>43702</v>
      </c>
      <c r="D169" s="11" t="s">
        <v>1008</v>
      </c>
      <c r="E169" s="11" t="s">
        <v>596</v>
      </c>
      <c r="F169" s="11" t="s">
        <v>1009</v>
      </c>
      <c r="G169" s="11" t="s">
        <v>1010</v>
      </c>
      <c r="H169" s="15" t="s">
        <v>1011</v>
      </c>
      <c r="I169" s="11">
        <v>1</v>
      </c>
      <c r="J169" s="11">
        <v>2.8</v>
      </c>
      <c r="K169" s="12" t="s">
        <v>57</v>
      </c>
      <c r="L169" s="26">
        <f>IF(ISTEXT(K169),VLOOKUP(K169,Penalties!$A$2:$B$36,2,FALSE),0)</f>
        <v>1</v>
      </c>
      <c r="M169" s="11" t="s">
        <v>27</v>
      </c>
      <c r="N169" s="11" t="s">
        <v>1012</v>
      </c>
      <c r="O169" s="11" t="s">
        <v>76</v>
      </c>
      <c r="P169" s="13" t="s">
        <v>1013</v>
      </c>
      <c r="Q169" s="27">
        <f t="shared" ca="1" si="4"/>
        <v>0</v>
      </c>
      <c r="R169" s="26">
        <f t="shared" ca="1" si="5"/>
        <v>0</v>
      </c>
    </row>
    <row r="170" spans="1:18" s="11" customFormat="1" ht="26" x14ac:dyDescent="0.25">
      <c r="A170" s="11" t="s">
        <v>1014</v>
      </c>
      <c r="B170" s="11" t="s">
        <v>296</v>
      </c>
      <c r="C170" s="14">
        <v>43702</v>
      </c>
      <c r="D170" s="11" t="s">
        <v>1008</v>
      </c>
      <c r="E170" s="11" t="s">
        <v>596</v>
      </c>
      <c r="F170" s="11" t="s">
        <v>1009</v>
      </c>
      <c r="G170" s="11" t="s">
        <v>1010</v>
      </c>
      <c r="H170" s="15" t="s">
        <v>1015</v>
      </c>
      <c r="I170" s="11">
        <v>1</v>
      </c>
      <c r="J170" s="11">
        <v>2.8</v>
      </c>
      <c r="K170" s="12" t="s">
        <v>57</v>
      </c>
      <c r="L170" s="26">
        <f>IF(ISTEXT(K170),VLOOKUP(K170,Penalties!$A$2:$B$36,2,FALSE),0)</f>
        <v>1</v>
      </c>
      <c r="M170" s="11" t="s">
        <v>27</v>
      </c>
      <c r="N170" s="11" t="s">
        <v>1012</v>
      </c>
      <c r="O170" s="11" t="s">
        <v>76</v>
      </c>
      <c r="P170" s="13" t="s">
        <v>1016</v>
      </c>
      <c r="Q170" s="27">
        <f t="shared" ca="1" si="4"/>
        <v>0</v>
      </c>
      <c r="R170" s="26">
        <f t="shared" ca="1" si="5"/>
        <v>0</v>
      </c>
    </row>
    <row r="171" spans="1:18" s="11" customFormat="1" ht="39" x14ac:dyDescent="0.25">
      <c r="A171" s="11" t="s">
        <v>434</v>
      </c>
      <c r="B171" s="11" t="s">
        <v>31</v>
      </c>
      <c r="C171" s="14">
        <v>43730</v>
      </c>
      <c r="D171" s="11" t="s">
        <v>1017</v>
      </c>
      <c r="E171" s="11" t="s">
        <v>1018</v>
      </c>
      <c r="F171" s="11" t="s">
        <v>1019</v>
      </c>
      <c r="G171" s="11" t="s">
        <v>23</v>
      </c>
      <c r="H171" s="15" t="s">
        <v>1020</v>
      </c>
      <c r="I171" s="11">
        <v>1</v>
      </c>
      <c r="J171" s="11">
        <v>2.12</v>
      </c>
      <c r="K171" s="12" t="s">
        <v>57</v>
      </c>
      <c r="L171" s="26">
        <f>IF(ISTEXT(K171),VLOOKUP(K171,Penalties!$A$2:$B$36,2,FALSE),0)</f>
        <v>1</v>
      </c>
      <c r="M171" s="11" t="s">
        <v>27</v>
      </c>
      <c r="N171" s="11" t="s">
        <v>949</v>
      </c>
      <c r="O171" s="11" t="s">
        <v>76</v>
      </c>
      <c r="P171" s="13" t="s">
        <v>1021</v>
      </c>
      <c r="Q171" s="27">
        <f t="shared" ca="1" si="4"/>
        <v>0</v>
      </c>
      <c r="R171" s="26">
        <f t="shared" ca="1" si="5"/>
        <v>0</v>
      </c>
    </row>
    <row r="172" spans="1:18" s="11" customFormat="1" ht="26" x14ac:dyDescent="0.25">
      <c r="A172" s="11" t="s">
        <v>1022</v>
      </c>
      <c r="B172" s="11" t="s">
        <v>364</v>
      </c>
      <c r="C172" s="14">
        <v>43741</v>
      </c>
      <c r="D172" s="11" t="s">
        <v>1023</v>
      </c>
      <c r="E172" s="9" t="s">
        <v>585</v>
      </c>
      <c r="F172" s="11" t="s">
        <v>1024</v>
      </c>
      <c r="G172" s="9" t="s">
        <v>1025</v>
      </c>
      <c r="H172" s="15" t="s">
        <v>1026</v>
      </c>
      <c r="I172" s="11">
        <v>2</v>
      </c>
      <c r="J172" s="11">
        <v>2.12</v>
      </c>
      <c r="K172" s="12" t="s">
        <v>977</v>
      </c>
      <c r="L172" s="26">
        <f>IF(ISTEXT(K172),VLOOKUP(K172,Penalties!$A$2:$B$36,2,FALSE),0)</f>
        <v>3</v>
      </c>
      <c r="M172" s="11" t="s">
        <v>27</v>
      </c>
      <c r="N172" s="11" t="s">
        <v>1027</v>
      </c>
      <c r="O172" s="11" t="s">
        <v>76</v>
      </c>
      <c r="P172" s="13" t="s">
        <v>1028</v>
      </c>
      <c r="Q172" s="27">
        <f t="shared" ca="1" si="4"/>
        <v>0</v>
      </c>
      <c r="R172" s="26">
        <f t="shared" ca="1" si="5"/>
        <v>1</v>
      </c>
    </row>
    <row r="173" spans="1:18" s="11" customFormat="1" ht="26" x14ac:dyDescent="0.25">
      <c r="A173" s="11" t="s">
        <v>887</v>
      </c>
      <c r="B173" s="11" t="s">
        <v>290</v>
      </c>
      <c r="C173" s="14">
        <v>43744</v>
      </c>
      <c r="D173" s="11" t="s">
        <v>1029</v>
      </c>
      <c r="E173" s="11" t="s">
        <v>290</v>
      </c>
      <c r="F173" s="11" t="s">
        <v>1030</v>
      </c>
      <c r="G173" s="11" t="s">
        <v>1031</v>
      </c>
      <c r="H173" s="15" t="s">
        <v>1032</v>
      </c>
      <c r="I173" s="11">
        <v>1</v>
      </c>
      <c r="J173" s="11">
        <v>2.8</v>
      </c>
      <c r="K173" s="12" t="s">
        <v>57</v>
      </c>
      <c r="L173" s="26">
        <f>IF(ISTEXT(K173),VLOOKUP(K173,Penalties!$A$2:$B$36,2,FALSE),0)</f>
        <v>1</v>
      </c>
      <c r="M173" s="11" t="s">
        <v>27</v>
      </c>
      <c r="N173" s="11" t="s">
        <v>892</v>
      </c>
      <c r="O173" s="11" t="s">
        <v>76</v>
      </c>
      <c r="P173" s="13" t="s">
        <v>1033</v>
      </c>
      <c r="Q173" s="27">
        <f t="shared" ca="1" si="4"/>
        <v>0</v>
      </c>
      <c r="R173" s="26">
        <f t="shared" ca="1" si="5"/>
        <v>0</v>
      </c>
    </row>
    <row r="174" spans="1:18" ht="26" x14ac:dyDescent="0.25">
      <c r="A174" s="11" t="s">
        <v>1034</v>
      </c>
      <c r="B174" s="11" t="s">
        <v>296</v>
      </c>
      <c r="C174" s="14">
        <v>43758</v>
      </c>
      <c r="D174" s="11" t="s">
        <v>1035</v>
      </c>
      <c r="E174" s="11" t="s">
        <v>137</v>
      </c>
      <c r="F174" s="11" t="s">
        <v>1036</v>
      </c>
      <c r="G174" s="11" t="s">
        <v>195</v>
      </c>
      <c r="H174" s="15" t="s">
        <v>1037</v>
      </c>
      <c r="I174" s="11">
        <v>1</v>
      </c>
      <c r="J174" s="11">
        <v>2.5</v>
      </c>
      <c r="K174" s="12" t="s">
        <v>57</v>
      </c>
      <c r="L174" s="26">
        <f>IF(ISTEXT(K174),VLOOKUP(K174,Penalties!$A$2:$B$36,2,FALSE),0)</f>
        <v>1</v>
      </c>
      <c r="M174" s="11" t="s">
        <v>27</v>
      </c>
      <c r="N174" s="11" t="s">
        <v>1038</v>
      </c>
      <c r="O174" s="11" t="s">
        <v>76</v>
      </c>
      <c r="P174" s="13" t="s">
        <v>1039</v>
      </c>
      <c r="Q174" s="27">
        <f t="shared" ca="1" si="4"/>
        <v>0</v>
      </c>
      <c r="R174" s="26">
        <f t="shared" ca="1" si="5"/>
        <v>0</v>
      </c>
    </row>
    <row r="175" spans="1:18" s="19" customFormat="1" ht="39" x14ac:dyDescent="0.25">
      <c r="A175" s="11" t="s">
        <v>1040</v>
      </c>
      <c r="B175" s="11" t="s">
        <v>596</v>
      </c>
      <c r="C175" s="14">
        <v>43761</v>
      </c>
      <c r="D175" s="11" t="s">
        <v>1041</v>
      </c>
      <c r="E175" s="11" t="s">
        <v>137</v>
      </c>
      <c r="F175" s="11" t="s">
        <v>1042</v>
      </c>
      <c r="G175" s="11" t="s">
        <v>195</v>
      </c>
      <c r="H175" s="15" t="s">
        <v>1043</v>
      </c>
      <c r="I175" s="11">
        <v>2</v>
      </c>
      <c r="J175" s="11">
        <v>2.21</v>
      </c>
      <c r="K175" s="12" t="s">
        <v>977</v>
      </c>
      <c r="L175" s="26">
        <f>IF(ISTEXT(K175),VLOOKUP(K175,Penalties!$A$2:$B$36,2,FALSE),0)</f>
        <v>3</v>
      </c>
      <c r="M175" s="11" t="s">
        <v>27</v>
      </c>
      <c r="N175" s="11" t="s">
        <v>1044</v>
      </c>
      <c r="O175" s="11" t="s">
        <v>76</v>
      </c>
      <c r="P175" s="13" t="s">
        <v>1045</v>
      </c>
      <c r="Q175" s="27">
        <f t="shared" ca="1" si="4"/>
        <v>0</v>
      </c>
      <c r="R175" s="26">
        <f t="shared" ca="1" si="5"/>
        <v>0</v>
      </c>
    </row>
    <row r="176" spans="1:18" ht="26" x14ac:dyDescent="0.25">
      <c r="A176" s="11" t="s">
        <v>898</v>
      </c>
      <c r="B176" s="11" t="s">
        <v>55</v>
      </c>
      <c r="C176" s="14">
        <v>43779</v>
      </c>
      <c r="D176" s="11" t="s">
        <v>1046</v>
      </c>
      <c r="E176" s="11" t="s">
        <v>1047</v>
      </c>
      <c r="F176" s="11" t="s">
        <v>1048</v>
      </c>
      <c r="G176" s="11" t="s">
        <v>123</v>
      </c>
      <c r="H176" s="15" t="s">
        <v>1049</v>
      </c>
      <c r="I176" s="11">
        <v>1</v>
      </c>
      <c r="J176" s="11">
        <v>2.2999999999999998</v>
      </c>
      <c r="K176" s="12" t="s">
        <v>57</v>
      </c>
      <c r="L176" s="26">
        <f>IF(ISTEXT(K176),VLOOKUP(K176,Penalties!$A$2:$B$36,2,FALSE),0)</f>
        <v>1</v>
      </c>
      <c r="M176" s="11" t="s">
        <v>27</v>
      </c>
      <c r="N176" s="11" t="s">
        <v>903</v>
      </c>
      <c r="O176" s="11" t="s">
        <v>76</v>
      </c>
      <c r="P176" s="13" t="s">
        <v>1050</v>
      </c>
      <c r="Q176" s="27">
        <f t="shared" ca="1" si="4"/>
        <v>0</v>
      </c>
      <c r="R176" s="26">
        <f t="shared" ca="1" si="5"/>
        <v>0</v>
      </c>
    </row>
    <row r="177" spans="1:18" ht="26" x14ac:dyDescent="0.25">
      <c r="A177" s="11" t="s">
        <v>1051</v>
      </c>
      <c r="B177" s="11" t="s">
        <v>258</v>
      </c>
      <c r="C177" s="14">
        <v>43780</v>
      </c>
      <c r="D177" s="11" t="s">
        <v>1052</v>
      </c>
      <c r="E177" s="11" t="s">
        <v>1053</v>
      </c>
      <c r="F177" s="11" t="s">
        <v>1054</v>
      </c>
      <c r="G177" s="11" t="s">
        <v>65</v>
      </c>
      <c r="H177" s="15" t="s">
        <v>1055</v>
      </c>
      <c r="I177" s="11">
        <v>3</v>
      </c>
      <c r="J177" s="11">
        <v>2.14</v>
      </c>
      <c r="K177" s="12" t="s">
        <v>1056</v>
      </c>
      <c r="L177" s="26">
        <f>IF(ISTEXT(K177),VLOOKUP(K177,Penalties!$A$2:$B$36,2,FALSE),0)</f>
        <v>5</v>
      </c>
      <c r="M177" s="11" t="s">
        <v>27</v>
      </c>
      <c r="N177" s="11" t="s">
        <v>1057</v>
      </c>
      <c r="O177" s="11" t="s">
        <v>76</v>
      </c>
      <c r="P177" s="13" t="s">
        <v>1058</v>
      </c>
      <c r="Q177" s="27">
        <f t="shared" ca="1" si="4"/>
        <v>0</v>
      </c>
      <c r="R177" s="26">
        <f t="shared" ca="1" si="5"/>
        <v>1</v>
      </c>
    </row>
    <row r="178" spans="1:18" ht="26" x14ac:dyDescent="0.25">
      <c r="A178" s="11" t="s">
        <v>1040</v>
      </c>
      <c r="B178" s="11" t="s">
        <v>596</v>
      </c>
      <c r="C178" s="14">
        <v>43807</v>
      </c>
      <c r="D178" s="11" t="s">
        <v>1059</v>
      </c>
      <c r="E178" s="11" t="s">
        <v>290</v>
      </c>
      <c r="F178" s="11" t="s">
        <v>1060</v>
      </c>
      <c r="G178" s="11" t="s">
        <v>413</v>
      </c>
      <c r="H178" s="15" t="s">
        <v>1061</v>
      </c>
      <c r="I178" s="11">
        <v>1</v>
      </c>
      <c r="J178" s="11">
        <v>2.2999999999999998</v>
      </c>
      <c r="K178" s="12" t="s">
        <v>57</v>
      </c>
      <c r="L178" s="26">
        <f>IF(ISTEXT(K178),VLOOKUP(K178,Penalties!$A$2:$B$36,2,FALSE),0)</f>
        <v>1</v>
      </c>
      <c r="M178" s="11" t="s">
        <v>27</v>
      </c>
      <c r="N178" s="11" t="s">
        <v>1062</v>
      </c>
      <c r="O178" s="11" t="s">
        <v>76</v>
      </c>
      <c r="P178" s="13" t="s">
        <v>1063</v>
      </c>
      <c r="Q178" s="27">
        <f t="shared" ca="1" si="4"/>
        <v>0</v>
      </c>
      <c r="R178" s="26">
        <f t="shared" ca="1" si="5"/>
        <v>0</v>
      </c>
    </row>
    <row r="179" spans="1:18" ht="26" x14ac:dyDescent="0.25">
      <c r="A179" s="11" t="s">
        <v>1064</v>
      </c>
      <c r="B179" s="11" t="s">
        <v>94</v>
      </c>
      <c r="C179" s="14">
        <v>43810</v>
      </c>
      <c r="D179" s="11" t="s">
        <v>1065</v>
      </c>
      <c r="E179" s="11" t="s">
        <v>290</v>
      </c>
      <c r="F179" s="11" t="s">
        <v>1066</v>
      </c>
      <c r="G179" s="11" t="s">
        <v>413</v>
      </c>
      <c r="H179" s="15" t="s">
        <v>1067</v>
      </c>
      <c r="I179" s="11">
        <v>1</v>
      </c>
      <c r="J179" s="11">
        <v>2.5</v>
      </c>
      <c r="K179" s="12" t="s">
        <v>57</v>
      </c>
      <c r="L179" s="26">
        <f>IF(ISTEXT(K179),VLOOKUP(K179,Penalties!$A$2:$B$36,2,FALSE),0)</f>
        <v>1</v>
      </c>
      <c r="M179" s="11" t="s">
        <v>27</v>
      </c>
      <c r="N179" s="11" t="s">
        <v>1068</v>
      </c>
      <c r="O179" s="11" t="s">
        <v>76</v>
      </c>
      <c r="P179" s="13" t="s">
        <v>1069</v>
      </c>
      <c r="Q179" s="27">
        <f t="shared" ca="1" si="4"/>
        <v>0</v>
      </c>
      <c r="R179" s="26">
        <f t="shared" ca="1" si="5"/>
        <v>0</v>
      </c>
    </row>
    <row r="180" spans="1:18" ht="26" x14ac:dyDescent="0.25">
      <c r="A180" s="11" t="s">
        <v>54</v>
      </c>
      <c r="B180" s="11" t="s">
        <v>55</v>
      </c>
      <c r="C180" s="14">
        <v>43837</v>
      </c>
      <c r="D180" s="11" t="s">
        <v>1070</v>
      </c>
      <c r="E180" s="11" t="s">
        <v>80</v>
      </c>
      <c r="F180" s="11" t="s">
        <v>1071</v>
      </c>
      <c r="G180" s="11" t="s">
        <v>123</v>
      </c>
      <c r="H180" s="15" t="s">
        <v>1072</v>
      </c>
      <c r="I180" s="11">
        <v>1</v>
      </c>
      <c r="J180" s="11">
        <v>2.2999999999999998</v>
      </c>
      <c r="K180" s="12" t="s">
        <v>90</v>
      </c>
      <c r="L180" s="26">
        <f>IF(ISTEXT(K180),VLOOKUP(K180,Penalties!$A$2:$B$36,2,FALSE),0)</f>
        <v>1</v>
      </c>
      <c r="M180" s="11" t="s">
        <v>27</v>
      </c>
      <c r="N180" s="11" t="s">
        <v>1073</v>
      </c>
      <c r="O180" s="11" t="s">
        <v>76</v>
      </c>
      <c r="P180" s="13" t="s">
        <v>1074</v>
      </c>
      <c r="Q180" s="27">
        <f t="shared" ca="1" si="4"/>
        <v>0</v>
      </c>
      <c r="R180" s="26">
        <f t="shared" ca="1" si="5"/>
        <v>0</v>
      </c>
    </row>
    <row r="181" spans="1:18" ht="26" x14ac:dyDescent="0.25">
      <c r="A181" s="11" t="s">
        <v>188</v>
      </c>
      <c r="B181" s="11" t="s">
        <v>72</v>
      </c>
      <c r="C181" s="14">
        <v>43846</v>
      </c>
      <c r="D181" s="11" t="s">
        <v>1075</v>
      </c>
      <c r="E181" s="11" t="s">
        <v>63</v>
      </c>
      <c r="F181" s="11" t="s">
        <v>1076</v>
      </c>
      <c r="G181" s="11" t="s">
        <v>123</v>
      </c>
      <c r="H181" s="15" t="s">
        <v>1077</v>
      </c>
      <c r="I181" s="11">
        <v>1</v>
      </c>
      <c r="J181" s="11">
        <v>2.5</v>
      </c>
      <c r="K181" s="12" t="s">
        <v>90</v>
      </c>
      <c r="L181" s="26">
        <f>IF(ISTEXT(K181),VLOOKUP(K181,Penalties!$A$2:$B$36,2,FALSE),0)</f>
        <v>1</v>
      </c>
      <c r="M181" s="11" t="s">
        <v>27</v>
      </c>
      <c r="N181" s="11" t="s">
        <v>1078</v>
      </c>
      <c r="O181" s="11" t="s">
        <v>76</v>
      </c>
      <c r="P181" s="13" t="s">
        <v>1079</v>
      </c>
      <c r="Q181" s="27">
        <f t="shared" ca="1" si="4"/>
        <v>0</v>
      </c>
      <c r="R181" s="26">
        <f t="shared" ca="1" si="5"/>
        <v>0</v>
      </c>
    </row>
    <row r="182" spans="1:18" ht="26" x14ac:dyDescent="0.25">
      <c r="A182" s="11" t="s">
        <v>84</v>
      </c>
      <c r="B182" s="11" t="s">
        <v>55</v>
      </c>
      <c r="C182" s="14">
        <v>43854</v>
      </c>
      <c r="D182" s="11" t="s">
        <v>1080</v>
      </c>
      <c r="E182" s="11" t="s">
        <v>1081</v>
      </c>
      <c r="F182" s="11" t="s">
        <v>1076</v>
      </c>
      <c r="G182" s="11" t="s">
        <v>123</v>
      </c>
      <c r="H182" s="15" t="s">
        <v>1082</v>
      </c>
      <c r="I182" s="11">
        <v>1</v>
      </c>
      <c r="J182" s="11">
        <v>2.2999999999999998</v>
      </c>
      <c r="K182" s="12" t="s">
        <v>90</v>
      </c>
      <c r="L182" s="26">
        <f>IF(ISTEXT(K182),VLOOKUP(K182,Penalties!$A$2:$B$36,2,FALSE),0)</f>
        <v>1</v>
      </c>
      <c r="M182" s="11" t="s">
        <v>27</v>
      </c>
      <c r="N182" s="11" t="s">
        <v>1083</v>
      </c>
      <c r="O182" s="11" t="s">
        <v>76</v>
      </c>
      <c r="P182" s="13" t="s">
        <v>1084</v>
      </c>
      <c r="Q182" s="27">
        <f t="shared" ca="1" si="4"/>
        <v>0</v>
      </c>
      <c r="R182" s="26">
        <f t="shared" ca="1" si="5"/>
        <v>0</v>
      </c>
    </row>
    <row r="183" spans="1:18" ht="26" x14ac:dyDescent="0.25">
      <c r="A183" s="11" t="s">
        <v>1085</v>
      </c>
      <c r="B183" s="11" t="s">
        <v>72</v>
      </c>
      <c r="C183" s="14">
        <v>43855</v>
      </c>
      <c r="D183" s="11" t="s">
        <v>1080</v>
      </c>
      <c r="E183" s="11" t="s">
        <v>1081</v>
      </c>
      <c r="F183" s="11" t="s">
        <v>1076</v>
      </c>
      <c r="G183" s="11" t="s">
        <v>123</v>
      </c>
      <c r="H183" s="15" t="s">
        <v>1086</v>
      </c>
      <c r="I183" s="11">
        <v>1</v>
      </c>
      <c r="J183" s="11">
        <v>2.5</v>
      </c>
      <c r="K183" s="12" t="s">
        <v>90</v>
      </c>
      <c r="L183" s="26">
        <f>IF(ISTEXT(K183),VLOOKUP(K183,Penalties!$A$2:$B$36,2,FALSE),0)</f>
        <v>1</v>
      </c>
      <c r="M183" s="11" t="s">
        <v>27</v>
      </c>
      <c r="N183" s="11" t="s">
        <v>1087</v>
      </c>
      <c r="O183" s="11" t="s">
        <v>76</v>
      </c>
      <c r="P183" s="13" t="s">
        <v>1088</v>
      </c>
      <c r="Q183" s="27">
        <f t="shared" ca="1" si="4"/>
        <v>0</v>
      </c>
      <c r="R183" s="26">
        <f t="shared" ca="1" si="5"/>
        <v>0</v>
      </c>
    </row>
    <row r="184" spans="1:18" ht="26" x14ac:dyDescent="0.25">
      <c r="A184" s="11" t="s">
        <v>1089</v>
      </c>
      <c r="B184" s="11" t="s">
        <v>1090</v>
      </c>
      <c r="C184" s="14">
        <v>43855</v>
      </c>
      <c r="D184" s="11" t="s">
        <v>1091</v>
      </c>
      <c r="E184" s="11" t="s">
        <v>1092</v>
      </c>
      <c r="F184" s="11" t="s">
        <v>1093</v>
      </c>
      <c r="G184" s="11" t="s">
        <v>504</v>
      </c>
      <c r="H184" s="15" t="s">
        <v>1094</v>
      </c>
      <c r="I184" s="11">
        <v>1</v>
      </c>
      <c r="J184" s="11">
        <v>2.1</v>
      </c>
      <c r="K184" s="12" t="s">
        <v>57</v>
      </c>
      <c r="L184" s="26">
        <f>IF(ISTEXT(K184),VLOOKUP(K184,Penalties!$A$2:$B$36,2,FALSE),0)</f>
        <v>1</v>
      </c>
      <c r="M184" s="11" t="s">
        <v>27</v>
      </c>
      <c r="N184" s="11" t="s">
        <v>1095</v>
      </c>
      <c r="O184" s="11" t="s">
        <v>76</v>
      </c>
      <c r="P184" s="13" t="s">
        <v>1096</v>
      </c>
      <c r="Q184" s="27">
        <f t="shared" ca="1" si="4"/>
        <v>0</v>
      </c>
      <c r="R184" s="26">
        <f t="shared" ca="1" si="5"/>
        <v>0</v>
      </c>
    </row>
    <row r="185" spans="1:18" ht="26" x14ac:dyDescent="0.25">
      <c r="A185" s="11" t="s">
        <v>674</v>
      </c>
      <c r="B185" s="11" t="s">
        <v>55</v>
      </c>
      <c r="C185" s="14">
        <v>43857</v>
      </c>
      <c r="D185" s="11" t="s">
        <v>1080</v>
      </c>
      <c r="E185" s="11" t="s">
        <v>1081</v>
      </c>
      <c r="F185" s="11" t="s">
        <v>1076</v>
      </c>
      <c r="G185" s="11" t="s">
        <v>123</v>
      </c>
      <c r="H185" s="15" t="s">
        <v>1097</v>
      </c>
      <c r="I185" s="11">
        <v>1</v>
      </c>
      <c r="J185" s="11">
        <v>2.2999999999999998</v>
      </c>
      <c r="K185" s="12" t="s">
        <v>90</v>
      </c>
      <c r="L185" s="26">
        <f>IF(ISTEXT(K185),VLOOKUP(K185,Penalties!$A$2:$B$36,2,FALSE),0)</f>
        <v>1</v>
      </c>
      <c r="M185" s="11" t="s">
        <v>27</v>
      </c>
      <c r="N185" s="11" t="s">
        <v>1098</v>
      </c>
      <c r="O185" s="11" t="s">
        <v>76</v>
      </c>
      <c r="P185" s="13" t="s">
        <v>1099</v>
      </c>
      <c r="Q185" s="27">
        <f t="shared" ca="1" si="4"/>
        <v>0</v>
      </c>
      <c r="R185" s="26">
        <f t="shared" ca="1" si="5"/>
        <v>0</v>
      </c>
    </row>
    <row r="186" spans="1:18" ht="39" x14ac:dyDescent="0.25">
      <c r="A186" s="11" t="s">
        <v>1100</v>
      </c>
      <c r="B186" s="11" t="s">
        <v>61</v>
      </c>
      <c r="C186" s="14">
        <v>43858</v>
      </c>
      <c r="D186" s="11" t="s">
        <v>1101</v>
      </c>
      <c r="E186" s="11" t="s">
        <v>1092</v>
      </c>
      <c r="F186" s="11" t="s">
        <v>1102</v>
      </c>
      <c r="G186" s="11" t="s">
        <v>139</v>
      </c>
      <c r="H186" s="15" t="s">
        <v>1103</v>
      </c>
      <c r="I186" s="11">
        <v>1</v>
      </c>
      <c r="J186" s="11">
        <v>2.12</v>
      </c>
      <c r="K186" s="12" t="s">
        <v>116</v>
      </c>
      <c r="L186" s="26">
        <f>IF(ISTEXT(K186),VLOOKUP(K186,Penalties!$A$2:$B$36,2,FALSE),0)</f>
        <v>2</v>
      </c>
      <c r="M186" s="11" t="s">
        <v>27</v>
      </c>
      <c r="N186" s="11" t="s">
        <v>1104</v>
      </c>
      <c r="O186" s="11" t="s">
        <v>76</v>
      </c>
      <c r="P186" s="13" t="s">
        <v>1105</v>
      </c>
      <c r="Q186" s="27">
        <f t="shared" ca="1" si="4"/>
        <v>0</v>
      </c>
      <c r="R186" s="26">
        <f t="shared" ca="1" si="5"/>
        <v>0</v>
      </c>
    </row>
    <row r="187" spans="1:18" ht="39" x14ac:dyDescent="0.25">
      <c r="A187" s="11" t="s">
        <v>1106</v>
      </c>
      <c r="B187" s="11" t="s">
        <v>72</v>
      </c>
      <c r="C187" s="14">
        <v>43862</v>
      </c>
      <c r="D187" s="11" t="s">
        <v>1107</v>
      </c>
      <c r="E187" s="11" t="s">
        <v>1092</v>
      </c>
      <c r="F187" s="11" t="s">
        <v>1108</v>
      </c>
      <c r="G187" s="11" t="s">
        <v>1109</v>
      </c>
      <c r="H187" s="15" t="s">
        <v>1110</v>
      </c>
      <c r="I187" s="11">
        <v>1</v>
      </c>
      <c r="J187" s="11">
        <v>2.8</v>
      </c>
      <c r="K187" s="12" t="s">
        <v>57</v>
      </c>
      <c r="L187" s="26">
        <f>IF(ISTEXT(K187),VLOOKUP(K187,Penalties!$A$2:$B$36,2,FALSE),0)</f>
        <v>1</v>
      </c>
      <c r="M187" s="11" t="s">
        <v>27</v>
      </c>
      <c r="N187" s="11" t="s">
        <v>1111</v>
      </c>
      <c r="O187" s="11" t="s">
        <v>76</v>
      </c>
      <c r="P187" s="13" t="s">
        <v>1112</v>
      </c>
      <c r="Q187" s="27">
        <f t="shared" ca="1" si="4"/>
        <v>0</v>
      </c>
      <c r="R187" s="26">
        <f t="shared" ca="1" si="5"/>
        <v>0</v>
      </c>
    </row>
    <row r="188" spans="1:18" ht="26" x14ac:dyDescent="0.25">
      <c r="A188" s="11" t="s">
        <v>508</v>
      </c>
      <c r="B188" s="11" t="s">
        <v>222</v>
      </c>
      <c r="C188" s="14">
        <v>43860</v>
      </c>
      <c r="D188" s="11" t="s">
        <v>1113</v>
      </c>
      <c r="E188" s="11" t="s">
        <v>212</v>
      </c>
      <c r="F188" s="11" t="s">
        <v>1114</v>
      </c>
      <c r="G188" s="11" t="s">
        <v>44</v>
      </c>
      <c r="H188" s="15" t="s">
        <v>1115</v>
      </c>
      <c r="I188" s="11">
        <v>1</v>
      </c>
      <c r="J188" s="11">
        <v>2.8</v>
      </c>
      <c r="K188" s="12" t="s">
        <v>90</v>
      </c>
      <c r="L188" s="26">
        <f>IF(ISTEXT(K188),VLOOKUP(K188,Penalties!$A$2:$B$36,2,FALSE),0)</f>
        <v>1</v>
      </c>
      <c r="M188" s="11" t="s">
        <v>27</v>
      </c>
      <c r="N188" s="11" t="s">
        <v>1116</v>
      </c>
      <c r="O188" s="11" t="s">
        <v>76</v>
      </c>
      <c r="P188" s="13" t="s">
        <v>1117</v>
      </c>
      <c r="Q188" s="27">
        <f t="shared" ca="1" si="4"/>
        <v>0</v>
      </c>
      <c r="R188" s="26">
        <f t="shared" ca="1" si="5"/>
        <v>0</v>
      </c>
    </row>
    <row r="189" spans="1:18" ht="39" x14ac:dyDescent="0.25">
      <c r="A189" s="11" t="s">
        <v>1118</v>
      </c>
      <c r="B189" s="11" t="s">
        <v>55</v>
      </c>
      <c r="C189" s="14">
        <v>43864</v>
      </c>
      <c r="D189" s="11" t="s">
        <v>1119</v>
      </c>
      <c r="E189" s="11" t="s">
        <v>1120</v>
      </c>
      <c r="F189" s="11" t="s">
        <v>1121</v>
      </c>
      <c r="G189" s="11" t="s">
        <v>504</v>
      </c>
      <c r="H189" s="15" t="s">
        <v>1122</v>
      </c>
      <c r="I189" s="11">
        <v>1</v>
      </c>
      <c r="J189" s="11">
        <v>2.8</v>
      </c>
      <c r="K189" s="12" t="s">
        <v>57</v>
      </c>
      <c r="L189" s="26">
        <f>IF(ISTEXT(K189),VLOOKUP(K189,Penalties!$A$2:$B$36,2,FALSE),0)</f>
        <v>1</v>
      </c>
      <c r="M189" s="11" t="s">
        <v>27</v>
      </c>
      <c r="N189" s="11" t="s">
        <v>1123</v>
      </c>
      <c r="O189" s="11" t="s">
        <v>76</v>
      </c>
      <c r="P189" s="13" t="s">
        <v>1124</v>
      </c>
      <c r="Q189" s="27">
        <f t="shared" ca="1" si="4"/>
        <v>0</v>
      </c>
      <c r="R189" s="26">
        <f t="shared" ca="1" si="5"/>
        <v>0</v>
      </c>
    </row>
    <row r="190" spans="1:18" ht="39" x14ac:dyDescent="0.25">
      <c r="A190" s="11" t="s">
        <v>1125</v>
      </c>
      <c r="B190" s="11" t="s">
        <v>19</v>
      </c>
      <c r="C190" s="14">
        <v>43869</v>
      </c>
      <c r="D190" s="11" t="s">
        <v>1126</v>
      </c>
      <c r="E190" s="9" t="s">
        <v>1127</v>
      </c>
      <c r="F190" s="9" t="s">
        <v>1128</v>
      </c>
      <c r="G190" s="11" t="s">
        <v>23</v>
      </c>
      <c r="H190" s="15" t="s">
        <v>1129</v>
      </c>
      <c r="I190" s="11">
        <v>1</v>
      </c>
      <c r="J190" s="11">
        <v>2.5</v>
      </c>
      <c r="K190" s="12" t="s">
        <v>57</v>
      </c>
      <c r="L190" s="26">
        <f>IF(ISTEXT(K190),VLOOKUP(K190,Penalties!$A$2:$B$36,2,FALSE),0)</f>
        <v>1</v>
      </c>
      <c r="M190" s="11" t="s">
        <v>27</v>
      </c>
      <c r="N190" s="11" t="s">
        <v>1130</v>
      </c>
      <c r="O190" s="11" t="s">
        <v>76</v>
      </c>
      <c r="P190" s="13" t="s">
        <v>1131</v>
      </c>
      <c r="Q190" s="27">
        <f t="shared" ca="1" si="4"/>
        <v>0</v>
      </c>
      <c r="R190" s="26">
        <f t="shared" ca="1" si="5"/>
        <v>0</v>
      </c>
    </row>
    <row r="191" spans="1:18" ht="39" x14ac:dyDescent="0.25">
      <c r="A191" s="11" t="s">
        <v>1132</v>
      </c>
      <c r="B191" s="11" t="s">
        <v>19</v>
      </c>
      <c r="C191" s="14">
        <v>43870</v>
      </c>
      <c r="D191" s="11" t="s">
        <v>1133</v>
      </c>
      <c r="E191" s="9" t="s">
        <v>1092</v>
      </c>
      <c r="F191" s="9" t="s">
        <v>1134</v>
      </c>
      <c r="G191" s="11" t="s">
        <v>139</v>
      </c>
      <c r="H191" s="15" t="s">
        <v>1135</v>
      </c>
      <c r="I191" s="11">
        <v>3</v>
      </c>
      <c r="J191" s="11">
        <v>2.21</v>
      </c>
      <c r="K191" s="12" t="s">
        <v>1136</v>
      </c>
      <c r="L191" s="26">
        <f>IF(ISTEXT(K191),VLOOKUP(K191,Penalties!$A$2:$B$36,2,FALSE),0)</f>
        <v>6</v>
      </c>
      <c r="M191" s="11" t="s">
        <v>27</v>
      </c>
      <c r="N191" s="11" t="s">
        <v>1137</v>
      </c>
      <c r="O191" s="11" t="s">
        <v>76</v>
      </c>
      <c r="P191" s="13" t="s">
        <v>1138</v>
      </c>
      <c r="Q191" s="27">
        <f t="shared" ca="1" si="4"/>
        <v>0</v>
      </c>
      <c r="R191" s="26">
        <f t="shared" ca="1" si="5"/>
        <v>0</v>
      </c>
    </row>
    <row r="192" spans="1:18" ht="39" x14ac:dyDescent="0.25">
      <c r="A192" s="11" t="s">
        <v>1139</v>
      </c>
      <c r="B192" s="11" t="s">
        <v>19</v>
      </c>
      <c r="C192" s="14">
        <v>43870</v>
      </c>
      <c r="D192" s="11" t="s">
        <v>1133</v>
      </c>
      <c r="E192" s="9" t="s">
        <v>1092</v>
      </c>
      <c r="F192" s="9" t="s">
        <v>1134</v>
      </c>
      <c r="G192" s="11" t="s">
        <v>139</v>
      </c>
      <c r="H192" s="15" t="s">
        <v>1140</v>
      </c>
      <c r="I192" s="11">
        <v>3</v>
      </c>
      <c r="J192" s="11">
        <v>2.21</v>
      </c>
      <c r="K192" s="12" t="s">
        <v>1141</v>
      </c>
      <c r="L192" s="26">
        <f>IF(ISTEXT(K192),VLOOKUP(K192,Penalties!$A$2:$B$36,2,FALSE),0)</f>
        <v>6</v>
      </c>
      <c r="M192" s="11" t="s">
        <v>27</v>
      </c>
      <c r="N192" s="11" t="s">
        <v>1142</v>
      </c>
      <c r="O192" s="11" t="s">
        <v>76</v>
      </c>
      <c r="P192" s="13" t="s">
        <v>1143</v>
      </c>
      <c r="Q192" s="27">
        <f t="shared" ca="1" si="4"/>
        <v>0</v>
      </c>
      <c r="R192" s="26">
        <f t="shared" ca="1" si="5"/>
        <v>0</v>
      </c>
    </row>
    <row r="193" spans="1:18" ht="39" x14ac:dyDescent="0.25">
      <c r="A193" s="11" t="s">
        <v>1144</v>
      </c>
      <c r="B193" s="11" t="s">
        <v>19</v>
      </c>
      <c r="C193" s="14">
        <v>43870</v>
      </c>
      <c r="D193" s="11" t="s">
        <v>1133</v>
      </c>
      <c r="E193" s="9" t="s">
        <v>1092</v>
      </c>
      <c r="F193" s="9" t="s">
        <v>1134</v>
      </c>
      <c r="G193" s="11" t="s">
        <v>139</v>
      </c>
      <c r="H193" s="15" t="s">
        <v>1145</v>
      </c>
      <c r="I193" s="11">
        <v>3</v>
      </c>
      <c r="J193" s="11">
        <v>2.21</v>
      </c>
      <c r="K193" s="12" t="s">
        <v>1056</v>
      </c>
      <c r="L193" s="26">
        <f>IF(ISTEXT(K193),VLOOKUP(K193,Penalties!$A$2:$B$36,2,FALSE),0)</f>
        <v>5</v>
      </c>
      <c r="M193" s="11" t="s">
        <v>27</v>
      </c>
      <c r="N193" s="11" t="s">
        <v>1146</v>
      </c>
      <c r="O193" s="11" t="s">
        <v>76</v>
      </c>
      <c r="P193" s="13" t="s">
        <v>1147</v>
      </c>
      <c r="Q193" s="27">
        <f t="shared" ca="1" si="4"/>
        <v>0</v>
      </c>
      <c r="R193" s="26">
        <f t="shared" ca="1" si="5"/>
        <v>0</v>
      </c>
    </row>
    <row r="194" spans="1:18" ht="39" x14ac:dyDescent="0.25">
      <c r="A194" s="11" t="s">
        <v>1148</v>
      </c>
      <c r="B194" s="11" t="s">
        <v>31</v>
      </c>
      <c r="C194" s="14">
        <v>43870</v>
      </c>
      <c r="D194" s="11" t="s">
        <v>1133</v>
      </c>
      <c r="E194" s="9" t="s">
        <v>1092</v>
      </c>
      <c r="F194" s="9" t="s">
        <v>1134</v>
      </c>
      <c r="G194" s="11" t="s">
        <v>139</v>
      </c>
      <c r="H194" s="15" t="s">
        <v>1149</v>
      </c>
      <c r="I194" s="11">
        <v>3</v>
      </c>
      <c r="J194" s="11">
        <v>2.21</v>
      </c>
      <c r="K194" s="12" t="s">
        <v>1141</v>
      </c>
      <c r="L194" s="26">
        <f>IF(ISTEXT(K194),VLOOKUP(K194,Penalties!$A$2:$B$36,2,FALSE),0)</f>
        <v>6</v>
      </c>
      <c r="M194" s="11" t="s">
        <v>27</v>
      </c>
      <c r="N194" s="11" t="s">
        <v>1150</v>
      </c>
      <c r="O194" s="11" t="s">
        <v>76</v>
      </c>
      <c r="P194" s="13" t="s">
        <v>1151</v>
      </c>
      <c r="Q194" s="27">
        <f t="shared" ca="1" si="4"/>
        <v>0</v>
      </c>
      <c r="R194" s="26">
        <f t="shared" ca="1" si="5"/>
        <v>0</v>
      </c>
    </row>
    <row r="195" spans="1:18" ht="39" x14ac:dyDescent="0.25">
      <c r="A195" s="11" t="s">
        <v>1152</v>
      </c>
      <c r="B195" s="11" t="s">
        <v>31</v>
      </c>
      <c r="C195" s="14">
        <v>43870</v>
      </c>
      <c r="D195" s="11" t="s">
        <v>1133</v>
      </c>
      <c r="E195" s="9" t="s">
        <v>1092</v>
      </c>
      <c r="F195" s="9" t="s">
        <v>1134</v>
      </c>
      <c r="G195" s="11" t="s">
        <v>139</v>
      </c>
      <c r="H195" s="15" t="s">
        <v>1153</v>
      </c>
      <c r="I195" s="11">
        <v>3</v>
      </c>
      <c r="J195" s="11">
        <v>2.21</v>
      </c>
      <c r="K195" s="12" t="s">
        <v>1154</v>
      </c>
      <c r="L195" s="26">
        <f>IF(ISTEXT(K195),VLOOKUP(K195,Penalties!$A$2:$B$36,2,FALSE),0)</f>
        <v>5</v>
      </c>
      <c r="M195" s="11" t="s">
        <v>27</v>
      </c>
      <c r="N195" s="11" t="s">
        <v>1155</v>
      </c>
      <c r="O195" s="11" t="s">
        <v>76</v>
      </c>
      <c r="P195" s="13" t="s">
        <v>1156</v>
      </c>
      <c r="Q195" s="27">
        <f t="shared" ref="Q195:Q258" ca="1" si="6">IF((YEAR(NOW()-C195)-1900)&lt;2,L195,0)</f>
        <v>0</v>
      </c>
      <c r="R195" s="26">
        <f t="shared" ref="R195:R258" ca="1" si="7">SUMIF(A$2:A$501,A195,Q$2:Q$501)</f>
        <v>0</v>
      </c>
    </row>
    <row r="196" spans="1:18" ht="39" x14ac:dyDescent="0.25">
      <c r="A196" s="11" t="s">
        <v>1152</v>
      </c>
      <c r="B196" s="11" t="s">
        <v>31</v>
      </c>
      <c r="C196" s="14">
        <v>43870</v>
      </c>
      <c r="D196" s="11" t="s">
        <v>1133</v>
      </c>
      <c r="E196" s="9" t="s">
        <v>1092</v>
      </c>
      <c r="F196" s="9" t="s">
        <v>1134</v>
      </c>
      <c r="G196" s="11" t="s">
        <v>139</v>
      </c>
      <c r="H196" s="15" t="s">
        <v>1157</v>
      </c>
      <c r="I196" s="11">
        <v>1</v>
      </c>
      <c r="J196" s="11">
        <v>2.5</v>
      </c>
      <c r="K196" s="12" t="s">
        <v>116</v>
      </c>
      <c r="L196" s="26">
        <f>IF(ISTEXT(K196),VLOOKUP(K196,Penalties!$A$2:$B$36,2,FALSE),0)</f>
        <v>2</v>
      </c>
      <c r="M196" s="11" t="s">
        <v>27</v>
      </c>
      <c r="N196" s="11" t="s">
        <v>1155</v>
      </c>
      <c r="O196" s="11" t="s">
        <v>76</v>
      </c>
      <c r="P196" s="13" t="s">
        <v>1158</v>
      </c>
      <c r="Q196" s="27">
        <f t="shared" ca="1" si="6"/>
        <v>0</v>
      </c>
      <c r="R196" s="26">
        <f t="shared" ca="1" si="7"/>
        <v>0</v>
      </c>
    </row>
    <row r="197" spans="1:18" ht="26" x14ac:dyDescent="0.25">
      <c r="A197" s="9" t="s">
        <v>1159</v>
      </c>
      <c r="B197" s="9" t="s">
        <v>418</v>
      </c>
      <c r="C197" s="14">
        <v>43893</v>
      </c>
      <c r="D197" s="11" t="s">
        <v>1160</v>
      </c>
      <c r="E197" s="9" t="s">
        <v>585</v>
      </c>
      <c r="F197" s="9" t="s">
        <v>1161</v>
      </c>
      <c r="G197" s="11" t="s">
        <v>139</v>
      </c>
      <c r="H197" s="15" t="s">
        <v>1162</v>
      </c>
      <c r="I197" s="11">
        <v>1</v>
      </c>
      <c r="J197" s="11">
        <v>2.8</v>
      </c>
      <c r="K197" s="12" t="s">
        <v>57</v>
      </c>
      <c r="L197" s="26">
        <f>IF(ISTEXT(K197),VLOOKUP(K197,Penalties!$A$2:$B$36,2,FALSE),0)</f>
        <v>1</v>
      </c>
      <c r="M197" s="11" t="s">
        <v>27</v>
      </c>
      <c r="N197" s="11" t="s">
        <v>1163</v>
      </c>
      <c r="O197" s="11" t="s">
        <v>76</v>
      </c>
      <c r="P197" s="13" t="s">
        <v>1164</v>
      </c>
      <c r="Q197" s="27">
        <f t="shared" ca="1" si="6"/>
        <v>0</v>
      </c>
      <c r="R197" s="26">
        <f t="shared" ca="1" si="7"/>
        <v>0</v>
      </c>
    </row>
    <row r="198" spans="1:18" s="19" customFormat="1" ht="26" x14ac:dyDescent="0.25">
      <c r="A198" s="11" t="s">
        <v>1165</v>
      </c>
      <c r="B198" s="9" t="s">
        <v>906</v>
      </c>
      <c r="C198" s="14">
        <v>43838</v>
      </c>
      <c r="D198" s="11" t="s">
        <v>1166</v>
      </c>
      <c r="E198" s="9" t="s">
        <v>941</v>
      </c>
      <c r="F198" s="9" t="s">
        <v>1167</v>
      </c>
      <c r="G198" s="11" t="s">
        <v>1109</v>
      </c>
      <c r="H198" s="15" t="s">
        <v>1168</v>
      </c>
      <c r="I198" s="11">
        <v>1</v>
      </c>
      <c r="J198" s="11">
        <v>2.5</v>
      </c>
      <c r="K198" s="12" t="s">
        <v>57</v>
      </c>
      <c r="L198" s="26">
        <f>IF(ISTEXT(K198),VLOOKUP(K198,Penalties!$A$2:$B$36,2,FALSE),0)</f>
        <v>1</v>
      </c>
      <c r="M198" s="11" t="s">
        <v>27</v>
      </c>
      <c r="N198" s="11" t="s">
        <v>1169</v>
      </c>
      <c r="O198" s="11" t="s">
        <v>76</v>
      </c>
      <c r="P198" s="13" t="s">
        <v>1170</v>
      </c>
      <c r="Q198" s="27">
        <f t="shared" ca="1" si="6"/>
        <v>0</v>
      </c>
      <c r="R198" s="26">
        <f t="shared" ca="1" si="7"/>
        <v>1</v>
      </c>
    </row>
    <row r="199" spans="1:18" ht="39" x14ac:dyDescent="0.25">
      <c r="A199" s="9" t="s">
        <v>674</v>
      </c>
      <c r="B199" s="9" t="s">
        <v>55</v>
      </c>
      <c r="C199" s="14">
        <v>44051</v>
      </c>
      <c r="D199" s="11" t="s">
        <v>1171</v>
      </c>
      <c r="E199" s="9" t="s">
        <v>952</v>
      </c>
      <c r="F199" s="9" t="s">
        <v>1172</v>
      </c>
      <c r="G199" s="11" t="s">
        <v>65</v>
      </c>
      <c r="H199" s="15" t="s">
        <v>1173</v>
      </c>
      <c r="I199" s="11">
        <v>1</v>
      </c>
      <c r="J199" s="11">
        <v>2.5</v>
      </c>
      <c r="K199" s="12" t="s">
        <v>90</v>
      </c>
      <c r="L199" s="26">
        <f>IF(ISTEXT(K199),VLOOKUP(K199,Penalties!$A$2:$B$36,2,FALSE),0)</f>
        <v>1</v>
      </c>
      <c r="M199" s="11" t="s">
        <v>27</v>
      </c>
      <c r="N199" s="11" t="s">
        <v>1174</v>
      </c>
      <c r="O199" s="11" t="s">
        <v>76</v>
      </c>
      <c r="P199" s="13" t="s">
        <v>1175</v>
      </c>
      <c r="Q199" s="27">
        <f t="shared" ca="1" si="6"/>
        <v>0</v>
      </c>
      <c r="R199" s="26">
        <f t="shared" ca="1" si="7"/>
        <v>0</v>
      </c>
    </row>
    <row r="200" spans="1:18" ht="26" x14ac:dyDescent="0.25">
      <c r="A200" s="9" t="s">
        <v>700</v>
      </c>
      <c r="B200" s="9" t="s">
        <v>701</v>
      </c>
      <c r="C200" s="14">
        <v>44073</v>
      </c>
      <c r="D200" s="11" t="s">
        <v>1176</v>
      </c>
      <c r="E200" s="9" t="s">
        <v>1177</v>
      </c>
      <c r="F200" s="9" t="s">
        <v>1178</v>
      </c>
      <c r="G200" s="11" t="s">
        <v>172</v>
      </c>
      <c r="H200" s="15" t="s">
        <v>1179</v>
      </c>
      <c r="I200" s="11">
        <v>2</v>
      </c>
      <c r="J200" s="11">
        <v>2.7</v>
      </c>
      <c r="K200" s="12" t="s">
        <v>57</v>
      </c>
      <c r="L200" s="26">
        <f>IF(ISTEXT(K200),VLOOKUP(K200,Penalties!$A$2:$B$36,2,FALSE),0)</f>
        <v>1</v>
      </c>
      <c r="M200" s="11" t="s">
        <v>27</v>
      </c>
      <c r="N200" s="11" t="s">
        <v>1180</v>
      </c>
      <c r="O200" s="11" t="s">
        <v>76</v>
      </c>
      <c r="P200" s="13" t="s">
        <v>1181</v>
      </c>
      <c r="Q200" s="27">
        <f t="shared" ca="1" si="6"/>
        <v>0</v>
      </c>
      <c r="R200" s="26">
        <f t="shared" ca="1" si="7"/>
        <v>0</v>
      </c>
    </row>
    <row r="201" spans="1:18" ht="26" x14ac:dyDescent="0.25">
      <c r="A201" s="9" t="s">
        <v>1182</v>
      </c>
      <c r="B201" s="9" t="s">
        <v>848</v>
      </c>
      <c r="C201" s="14">
        <v>44171</v>
      </c>
      <c r="D201" s="11" t="s">
        <v>1183</v>
      </c>
      <c r="E201" s="9" t="s">
        <v>1184</v>
      </c>
      <c r="F201" s="9" t="s">
        <v>1185</v>
      </c>
      <c r="G201" s="11" t="s">
        <v>195</v>
      </c>
      <c r="H201" s="15" t="s">
        <v>1186</v>
      </c>
      <c r="I201" s="11">
        <v>1</v>
      </c>
      <c r="J201" s="11">
        <v>2.2999999999999998</v>
      </c>
      <c r="K201" s="12" t="s">
        <v>90</v>
      </c>
      <c r="L201" s="26">
        <f>IF(ISTEXT(K201),VLOOKUP(K201,Penalties!$A$2:$B$36,2,FALSE),0)</f>
        <v>1</v>
      </c>
      <c r="M201" s="11" t="s">
        <v>27</v>
      </c>
      <c r="N201" s="11" t="s">
        <v>1187</v>
      </c>
      <c r="O201" s="11" t="s">
        <v>76</v>
      </c>
      <c r="P201" s="13" t="s">
        <v>1188</v>
      </c>
      <c r="Q201" s="27">
        <f t="shared" ca="1" si="6"/>
        <v>0</v>
      </c>
      <c r="R201" s="26">
        <f t="shared" ca="1" si="7"/>
        <v>0</v>
      </c>
    </row>
    <row r="202" spans="1:18" ht="26" x14ac:dyDescent="0.25">
      <c r="A202" s="9" t="s">
        <v>1189</v>
      </c>
      <c r="B202" s="9" t="s">
        <v>848</v>
      </c>
      <c r="C202" s="14">
        <v>44193</v>
      </c>
      <c r="D202" s="11" t="s">
        <v>1190</v>
      </c>
      <c r="E202" s="9" t="s">
        <v>1191</v>
      </c>
      <c r="F202" s="9" t="s">
        <v>1192</v>
      </c>
      <c r="G202" s="11" t="s">
        <v>195</v>
      </c>
      <c r="H202" s="15" t="s">
        <v>1193</v>
      </c>
      <c r="I202" s="11">
        <v>1</v>
      </c>
      <c r="J202" s="11">
        <v>2.9</v>
      </c>
      <c r="K202" s="12" t="s">
        <v>68</v>
      </c>
      <c r="L202" s="26">
        <f>IF(ISTEXT(K202),VLOOKUP(K202,Penalties!$A$2:$B$36,2,FALSE),0)</f>
        <v>1</v>
      </c>
      <c r="M202" s="11" t="s">
        <v>27</v>
      </c>
      <c r="N202" s="11" t="s">
        <v>1194</v>
      </c>
      <c r="O202" s="11" t="s">
        <v>76</v>
      </c>
      <c r="P202" s="13" t="s">
        <v>1195</v>
      </c>
      <c r="Q202" s="27">
        <f t="shared" ca="1" si="6"/>
        <v>0</v>
      </c>
      <c r="R202" s="26">
        <f t="shared" ca="1" si="7"/>
        <v>0</v>
      </c>
    </row>
    <row r="203" spans="1:18" ht="26" x14ac:dyDescent="0.25">
      <c r="A203" s="11" t="s">
        <v>199</v>
      </c>
      <c r="B203" s="11" t="s">
        <v>61</v>
      </c>
      <c r="C203" s="14">
        <v>44205</v>
      </c>
      <c r="D203" s="11" t="s">
        <v>1196</v>
      </c>
      <c r="E203" s="9" t="s">
        <v>1197</v>
      </c>
      <c r="F203" s="9" t="s">
        <v>1198</v>
      </c>
      <c r="G203" s="11" t="s">
        <v>35</v>
      </c>
      <c r="H203" s="15" t="s">
        <v>1199</v>
      </c>
      <c r="I203" s="11">
        <v>1</v>
      </c>
      <c r="J203" s="11">
        <v>2.8</v>
      </c>
      <c r="K203" s="12" t="s">
        <v>90</v>
      </c>
      <c r="L203" s="26">
        <f>IF(ISTEXT(K203),VLOOKUP(K203,Penalties!$A$2:$B$36,2,FALSE),0)</f>
        <v>1</v>
      </c>
      <c r="M203" s="11" t="s">
        <v>27</v>
      </c>
      <c r="N203" s="11" t="s">
        <v>1200</v>
      </c>
      <c r="O203" s="11" t="s">
        <v>76</v>
      </c>
      <c r="P203" s="13" t="s">
        <v>1201</v>
      </c>
      <c r="Q203" s="27">
        <f t="shared" ca="1" si="6"/>
        <v>0</v>
      </c>
      <c r="R203" s="26">
        <f t="shared" ca="1" si="7"/>
        <v>0</v>
      </c>
    </row>
    <row r="204" spans="1:18" ht="52" x14ac:dyDescent="0.25">
      <c r="A204" s="9" t="s">
        <v>1202</v>
      </c>
      <c r="B204" s="9" t="s">
        <v>258</v>
      </c>
      <c r="C204" s="14">
        <v>44238</v>
      </c>
      <c r="D204" s="11" t="s">
        <v>1203</v>
      </c>
      <c r="E204" s="9" t="s">
        <v>86</v>
      </c>
      <c r="F204" s="9" t="s">
        <v>1204</v>
      </c>
      <c r="G204" s="11" t="s">
        <v>714</v>
      </c>
      <c r="H204" s="15" t="s">
        <v>1205</v>
      </c>
      <c r="I204" s="11">
        <v>1</v>
      </c>
      <c r="J204" s="11">
        <v>2.8</v>
      </c>
      <c r="K204" s="12"/>
      <c r="L204" s="26">
        <f>IF(ISTEXT(K204),VLOOKUP(K204,Penalties!$A$2:$B$36,2,FALSE),0)</f>
        <v>0</v>
      </c>
      <c r="M204" s="11" t="s">
        <v>74</v>
      </c>
      <c r="N204" s="11" t="s">
        <v>1206</v>
      </c>
      <c r="O204" s="11" t="s">
        <v>1207</v>
      </c>
      <c r="P204" s="13" t="s">
        <v>1208</v>
      </c>
      <c r="Q204" s="27">
        <f t="shared" ca="1" si="6"/>
        <v>0</v>
      </c>
      <c r="R204" s="26">
        <f t="shared" ca="1" si="7"/>
        <v>0</v>
      </c>
    </row>
    <row r="205" spans="1:18" ht="26" x14ac:dyDescent="0.25">
      <c r="A205" s="9" t="s">
        <v>1209</v>
      </c>
      <c r="B205" s="9" t="s">
        <v>848</v>
      </c>
      <c r="C205" s="14">
        <v>44258</v>
      </c>
      <c r="D205" s="11" t="s">
        <v>1210</v>
      </c>
      <c r="E205" s="9" t="s">
        <v>820</v>
      </c>
      <c r="F205" s="9" t="s">
        <v>1211</v>
      </c>
      <c r="G205" s="11" t="s">
        <v>195</v>
      </c>
      <c r="H205" s="15" t="s">
        <v>1212</v>
      </c>
      <c r="I205" s="11">
        <v>1</v>
      </c>
      <c r="J205" s="11">
        <v>2.8</v>
      </c>
      <c r="K205" s="12" t="s">
        <v>57</v>
      </c>
      <c r="L205" s="26">
        <f>IF(ISTEXT(K205),VLOOKUP(K205,Penalties!$A$2:$B$36,2,FALSE),0)</f>
        <v>1</v>
      </c>
      <c r="M205" s="11" t="s">
        <v>27</v>
      </c>
      <c r="N205" s="11" t="s">
        <v>1213</v>
      </c>
      <c r="O205" s="11" t="s">
        <v>76</v>
      </c>
      <c r="P205" s="13" t="s">
        <v>1214</v>
      </c>
      <c r="Q205" s="27">
        <f t="shared" ca="1" si="6"/>
        <v>0</v>
      </c>
      <c r="R205" s="26">
        <f t="shared" ca="1" si="7"/>
        <v>1</v>
      </c>
    </row>
    <row r="206" spans="1:18" ht="26" x14ac:dyDescent="0.25">
      <c r="A206" s="9" t="s">
        <v>1215</v>
      </c>
      <c r="B206" s="9" t="s">
        <v>111</v>
      </c>
      <c r="C206" s="14">
        <v>44269</v>
      </c>
      <c r="D206" s="11" t="s">
        <v>1216</v>
      </c>
      <c r="E206" s="9" t="s">
        <v>1217</v>
      </c>
      <c r="F206" s="9" t="s">
        <v>1218</v>
      </c>
      <c r="G206" s="11" t="s">
        <v>23</v>
      </c>
      <c r="H206" s="15" t="s">
        <v>1219</v>
      </c>
      <c r="I206" s="11">
        <v>1</v>
      </c>
      <c r="J206" s="11">
        <v>2.5</v>
      </c>
      <c r="K206" s="12" t="s">
        <v>57</v>
      </c>
      <c r="L206" s="26">
        <f>IF(ISTEXT(K206),VLOOKUP(K206,Penalties!$A$2:$B$36,2,FALSE),0)</f>
        <v>1</v>
      </c>
      <c r="M206" s="11" t="s">
        <v>27</v>
      </c>
      <c r="N206" s="11" t="s">
        <v>1220</v>
      </c>
      <c r="O206" s="11" t="s">
        <v>76</v>
      </c>
      <c r="P206" s="13" t="s">
        <v>1221</v>
      </c>
      <c r="Q206" s="27">
        <f t="shared" ca="1" si="6"/>
        <v>0</v>
      </c>
      <c r="R206" s="26">
        <f t="shared" ca="1" si="7"/>
        <v>0</v>
      </c>
    </row>
    <row r="207" spans="1:18" ht="39" x14ac:dyDescent="0.25">
      <c r="A207" s="9" t="s">
        <v>1189</v>
      </c>
      <c r="B207" s="9" t="s">
        <v>848</v>
      </c>
      <c r="C207" s="14">
        <v>44278</v>
      </c>
      <c r="D207" s="11" t="s">
        <v>155</v>
      </c>
      <c r="E207" s="9" t="s">
        <v>453</v>
      </c>
      <c r="F207" s="9" t="s">
        <v>1222</v>
      </c>
      <c r="G207" s="11" t="s">
        <v>195</v>
      </c>
      <c r="H207" s="15" t="s">
        <v>1223</v>
      </c>
      <c r="I207" s="11">
        <v>1</v>
      </c>
      <c r="J207" s="11">
        <v>2.8</v>
      </c>
      <c r="K207" s="12" t="s">
        <v>90</v>
      </c>
      <c r="L207" s="26">
        <f>IF(ISTEXT(K207),VLOOKUP(K207,Penalties!$A$2:$B$36,2,FALSE),0)</f>
        <v>1</v>
      </c>
      <c r="M207" s="11" t="s">
        <v>27</v>
      </c>
      <c r="N207" s="11" t="s">
        <v>1194</v>
      </c>
      <c r="O207" s="11" t="s">
        <v>76</v>
      </c>
      <c r="P207" s="13" t="s">
        <v>1224</v>
      </c>
      <c r="Q207" s="27">
        <f t="shared" ca="1" si="6"/>
        <v>0</v>
      </c>
      <c r="R207" s="26">
        <f t="shared" ca="1" si="7"/>
        <v>0</v>
      </c>
    </row>
    <row r="208" spans="1:18" ht="26" x14ac:dyDescent="0.25">
      <c r="A208" s="9" t="s">
        <v>1225</v>
      </c>
      <c r="B208" s="9" t="s">
        <v>72</v>
      </c>
      <c r="C208" s="14">
        <v>44302</v>
      </c>
      <c r="D208" s="11" t="s">
        <v>1226</v>
      </c>
      <c r="E208" s="9" t="s">
        <v>436</v>
      </c>
      <c r="F208" s="9" t="s">
        <v>1227</v>
      </c>
      <c r="G208" s="9" t="s">
        <v>123</v>
      </c>
      <c r="H208" s="15" t="s">
        <v>1228</v>
      </c>
      <c r="I208" s="11">
        <v>1</v>
      </c>
      <c r="J208" s="11">
        <v>2.2000000000000002</v>
      </c>
      <c r="K208" s="12" t="s">
        <v>57</v>
      </c>
      <c r="L208" s="26">
        <f>IF(ISTEXT(K208),VLOOKUP(K208,Penalties!$A$2:$B$36,2,FALSE),0)</f>
        <v>1</v>
      </c>
      <c r="M208" s="11" t="s">
        <v>27</v>
      </c>
      <c r="N208" s="11" t="s">
        <v>1229</v>
      </c>
      <c r="O208" s="11" t="s">
        <v>76</v>
      </c>
      <c r="P208" s="13" t="s">
        <v>1230</v>
      </c>
      <c r="Q208" s="27">
        <f t="shared" ca="1" si="6"/>
        <v>0</v>
      </c>
      <c r="R208" s="26">
        <f t="shared" ca="1" si="7"/>
        <v>0</v>
      </c>
    </row>
    <row r="209" spans="1:18" ht="26" x14ac:dyDescent="0.25">
      <c r="A209" s="9" t="s">
        <v>508</v>
      </c>
      <c r="B209" s="9" t="s">
        <v>222</v>
      </c>
      <c r="C209" s="14">
        <v>44325</v>
      </c>
      <c r="D209" s="11" t="s">
        <v>1231</v>
      </c>
      <c r="E209" s="9" t="s">
        <v>212</v>
      </c>
      <c r="F209" s="9" t="s">
        <v>1232</v>
      </c>
      <c r="G209" s="9" t="s">
        <v>123</v>
      </c>
      <c r="H209" s="15" t="s">
        <v>1233</v>
      </c>
      <c r="I209" s="11">
        <v>1</v>
      </c>
      <c r="J209" s="11">
        <v>2.8</v>
      </c>
      <c r="K209" s="12" t="s">
        <v>57</v>
      </c>
      <c r="L209" s="26">
        <f>IF(ISTEXT(K209),VLOOKUP(K209,Penalties!$A$2:$B$36,2,FALSE),0)</f>
        <v>1</v>
      </c>
      <c r="M209" s="11" t="s">
        <v>27</v>
      </c>
      <c r="N209" s="11" t="s">
        <v>1234</v>
      </c>
      <c r="O209" s="11" t="s">
        <v>76</v>
      </c>
      <c r="P209" s="13" t="s">
        <v>1235</v>
      </c>
      <c r="Q209" s="27">
        <f t="shared" ca="1" si="6"/>
        <v>0</v>
      </c>
      <c r="R209" s="26">
        <f t="shared" ca="1" si="7"/>
        <v>0</v>
      </c>
    </row>
    <row r="210" spans="1:18" ht="26" x14ac:dyDescent="0.25">
      <c r="A210" s="9" t="s">
        <v>226</v>
      </c>
      <c r="B210" s="9" t="s">
        <v>19</v>
      </c>
      <c r="C210" s="14">
        <v>44344</v>
      </c>
      <c r="D210" s="11" t="s">
        <v>1236</v>
      </c>
      <c r="E210" s="9" t="s">
        <v>86</v>
      </c>
      <c r="F210" s="9" t="s">
        <v>1237</v>
      </c>
      <c r="G210" s="9" t="s">
        <v>714</v>
      </c>
      <c r="H210" s="15" t="s">
        <v>1238</v>
      </c>
      <c r="I210" s="11">
        <v>1</v>
      </c>
      <c r="J210" s="11">
        <v>2.2999999999999998</v>
      </c>
      <c r="K210" s="12" t="s">
        <v>90</v>
      </c>
      <c r="L210" s="26">
        <f>IF(ISTEXT(K210),VLOOKUP(K210,Penalties!$A$2:$B$36,2,FALSE),0)</f>
        <v>1</v>
      </c>
      <c r="M210" s="11" t="s">
        <v>27</v>
      </c>
      <c r="N210" s="11" t="s">
        <v>1239</v>
      </c>
      <c r="O210" s="11" t="s">
        <v>76</v>
      </c>
      <c r="P210" s="13" t="s">
        <v>1240</v>
      </c>
      <c r="Q210" s="27">
        <f t="shared" ca="1" si="6"/>
        <v>0</v>
      </c>
      <c r="R210" s="26">
        <f t="shared" ca="1" si="7"/>
        <v>0</v>
      </c>
    </row>
    <row r="211" spans="1:18" ht="26" x14ac:dyDescent="0.25">
      <c r="A211" s="9" t="s">
        <v>1241</v>
      </c>
      <c r="B211" s="9" t="s">
        <v>222</v>
      </c>
      <c r="C211" s="14">
        <v>44385</v>
      </c>
      <c r="D211" s="11" t="s">
        <v>1242</v>
      </c>
      <c r="E211" s="9" t="s">
        <v>212</v>
      </c>
      <c r="F211" s="9" t="s">
        <v>1232</v>
      </c>
      <c r="G211" s="9" t="s">
        <v>123</v>
      </c>
      <c r="H211" s="15" t="s">
        <v>1243</v>
      </c>
      <c r="I211" s="11">
        <v>1</v>
      </c>
      <c r="J211" s="11">
        <v>2.12</v>
      </c>
      <c r="K211" s="12" t="s">
        <v>90</v>
      </c>
      <c r="L211" s="26">
        <f>IF(ISTEXT(K211),VLOOKUP(K211,Penalties!$A$2:$B$36,2,FALSE),0)</f>
        <v>1</v>
      </c>
      <c r="M211" s="11" t="s">
        <v>27</v>
      </c>
      <c r="N211" s="11" t="s">
        <v>1244</v>
      </c>
      <c r="O211" s="11" t="s">
        <v>76</v>
      </c>
      <c r="P211" s="13" t="s">
        <v>1245</v>
      </c>
      <c r="Q211" s="27">
        <f t="shared" ca="1" si="6"/>
        <v>0</v>
      </c>
      <c r="R211" s="26">
        <f t="shared" ca="1" si="7"/>
        <v>0</v>
      </c>
    </row>
    <row r="212" spans="1:18" ht="26" x14ac:dyDescent="0.25">
      <c r="A212" s="9" t="s">
        <v>1246</v>
      </c>
      <c r="B212" s="9" t="s">
        <v>19</v>
      </c>
      <c r="C212" s="14">
        <v>44385</v>
      </c>
      <c r="D212" s="11" t="s">
        <v>1242</v>
      </c>
      <c r="E212" s="9" t="s">
        <v>212</v>
      </c>
      <c r="F212" s="9" t="s">
        <v>1232</v>
      </c>
      <c r="G212" s="9" t="s">
        <v>123</v>
      </c>
      <c r="H212" s="15" t="s">
        <v>1243</v>
      </c>
      <c r="I212" s="11">
        <v>1</v>
      </c>
      <c r="J212" s="11">
        <v>2.12</v>
      </c>
      <c r="K212" s="12" t="s">
        <v>90</v>
      </c>
      <c r="L212" s="26">
        <f>IF(ISTEXT(K212),VLOOKUP(K212,Penalties!$A$2:$B$36,2,FALSE),0)</f>
        <v>1</v>
      </c>
      <c r="M212" s="11" t="s">
        <v>27</v>
      </c>
      <c r="N212" s="11" t="s">
        <v>1247</v>
      </c>
      <c r="O212" s="11" t="s">
        <v>76</v>
      </c>
      <c r="P212" s="13" t="s">
        <v>1248</v>
      </c>
      <c r="Q212" s="27">
        <f t="shared" ca="1" si="6"/>
        <v>0</v>
      </c>
      <c r="R212" s="26">
        <f t="shared" ca="1" si="7"/>
        <v>0</v>
      </c>
    </row>
    <row r="213" spans="1:18" s="19" customFormat="1" ht="26" x14ac:dyDescent="0.25">
      <c r="A213" s="9" t="s">
        <v>1165</v>
      </c>
      <c r="B213" s="9" t="s">
        <v>906</v>
      </c>
      <c r="C213" s="14">
        <v>44393</v>
      </c>
      <c r="D213" s="11" t="s">
        <v>1249</v>
      </c>
      <c r="E213" s="9" t="s">
        <v>908</v>
      </c>
      <c r="F213" s="9" t="s">
        <v>1250</v>
      </c>
      <c r="G213" s="9" t="s">
        <v>686</v>
      </c>
      <c r="H213" s="15" t="s">
        <v>1251</v>
      </c>
      <c r="I213" s="11">
        <v>1</v>
      </c>
      <c r="J213" s="11">
        <v>21.12</v>
      </c>
      <c r="K213" s="12" t="s">
        <v>90</v>
      </c>
      <c r="L213" s="26">
        <f>IF(ISTEXT(K213),VLOOKUP(K213,Penalties!$A$2:$B$36,2,FALSE),0)</f>
        <v>1</v>
      </c>
      <c r="M213" s="11" t="s">
        <v>27</v>
      </c>
      <c r="N213" s="11" t="s">
        <v>1169</v>
      </c>
      <c r="O213" s="11" t="s">
        <v>76</v>
      </c>
      <c r="P213" s="13" t="s">
        <v>1252</v>
      </c>
      <c r="Q213" s="27">
        <f t="shared" ca="1" si="6"/>
        <v>0</v>
      </c>
      <c r="R213" s="26">
        <f t="shared" ca="1" si="7"/>
        <v>1</v>
      </c>
    </row>
    <row r="214" spans="1:18" ht="26" x14ac:dyDescent="0.25">
      <c r="A214" s="9" t="s">
        <v>1253</v>
      </c>
      <c r="B214" s="9" t="s">
        <v>906</v>
      </c>
      <c r="C214" s="14">
        <v>44393</v>
      </c>
      <c r="D214" s="11" t="s">
        <v>1249</v>
      </c>
      <c r="E214" s="9" t="s">
        <v>908</v>
      </c>
      <c r="F214" s="9" t="s">
        <v>1250</v>
      </c>
      <c r="G214" s="9" t="s">
        <v>686</v>
      </c>
      <c r="H214" s="15" t="s">
        <v>1254</v>
      </c>
      <c r="I214" s="11">
        <v>1</v>
      </c>
      <c r="J214" s="11">
        <v>2.2999999999999998</v>
      </c>
      <c r="K214" s="12" t="s">
        <v>57</v>
      </c>
      <c r="L214" s="26">
        <f>IF(ISTEXT(K214),VLOOKUP(K214,Penalties!$A$2:$B$36,2,FALSE),0)</f>
        <v>1</v>
      </c>
      <c r="M214" s="11" t="s">
        <v>27</v>
      </c>
      <c r="N214" s="11" t="s">
        <v>1255</v>
      </c>
      <c r="O214" s="11" t="s">
        <v>76</v>
      </c>
      <c r="P214" s="13" t="s">
        <v>1256</v>
      </c>
      <c r="Q214" s="27">
        <f t="shared" ca="1" si="6"/>
        <v>0</v>
      </c>
      <c r="R214" s="26">
        <f t="shared" ca="1" si="7"/>
        <v>0</v>
      </c>
    </row>
    <row r="215" spans="1:18" ht="26" x14ac:dyDescent="0.25">
      <c r="A215" s="9" t="s">
        <v>1257</v>
      </c>
      <c r="B215" s="9" t="s">
        <v>906</v>
      </c>
      <c r="C215" s="14">
        <v>44393</v>
      </c>
      <c r="D215" s="11" t="s">
        <v>1249</v>
      </c>
      <c r="E215" s="9" t="s">
        <v>908</v>
      </c>
      <c r="F215" s="9" t="s">
        <v>1250</v>
      </c>
      <c r="G215" s="9" t="s">
        <v>686</v>
      </c>
      <c r="H215" s="15" t="s">
        <v>1258</v>
      </c>
      <c r="I215" s="11">
        <v>1</v>
      </c>
      <c r="J215" s="11">
        <v>2.2999999999999998</v>
      </c>
      <c r="K215" s="12" t="s">
        <v>57</v>
      </c>
      <c r="L215" s="26">
        <f>IF(ISTEXT(K215),VLOOKUP(K215,Penalties!$A$2:$B$36,2,FALSE),0)</f>
        <v>1</v>
      </c>
      <c r="M215" s="11" t="s">
        <v>27</v>
      </c>
      <c r="N215" s="11" t="s">
        <v>1259</v>
      </c>
      <c r="O215" s="11" t="s">
        <v>76</v>
      </c>
      <c r="P215" s="13" t="s">
        <v>1260</v>
      </c>
      <c r="Q215" s="27">
        <f t="shared" ca="1" si="6"/>
        <v>0</v>
      </c>
      <c r="R215" s="26">
        <f t="shared" ca="1" si="7"/>
        <v>1</v>
      </c>
    </row>
    <row r="216" spans="1:18" ht="26" x14ac:dyDescent="0.25">
      <c r="A216" s="9" t="s">
        <v>1261</v>
      </c>
      <c r="B216" s="9" t="s">
        <v>72</v>
      </c>
      <c r="C216" s="14">
        <v>44396</v>
      </c>
      <c r="D216" s="11" t="s">
        <v>1262</v>
      </c>
      <c r="E216" s="9" t="s">
        <v>908</v>
      </c>
      <c r="F216" s="9" t="s">
        <v>1263</v>
      </c>
      <c r="G216" s="9" t="s">
        <v>686</v>
      </c>
      <c r="H216" s="15" t="s">
        <v>1264</v>
      </c>
      <c r="I216" s="11">
        <v>1</v>
      </c>
      <c r="J216" s="11">
        <v>2.2999999999999998</v>
      </c>
      <c r="K216" s="12" t="s">
        <v>57</v>
      </c>
      <c r="L216" s="26">
        <f>IF(ISTEXT(K216),VLOOKUP(K216,Penalties!$A$2:$B$36,2,FALSE),0)</f>
        <v>1</v>
      </c>
      <c r="M216" s="11" t="s">
        <v>27</v>
      </c>
      <c r="N216" s="11" t="s">
        <v>1265</v>
      </c>
      <c r="O216" s="11" t="s">
        <v>76</v>
      </c>
      <c r="P216" s="13" t="s">
        <v>1266</v>
      </c>
      <c r="Q216" s="27">
        <f t="shared" ca="1" si="6"/>
        <v>0</v>
      </c>
      <c r="R216" s="26">
        <f t="shared" ca="1" si="7"/>
        <v>0</v>
      </c>
    </row>
    <row r="217" spans="1:18" ht="52" x14ac:dyDescent="0.25">
      <c r="A217" s="9" t="s">
        <v>1267</v>
      </c>
      <c r="B217" s="9" t="s">
        <v>19</v>
      </c>
      <c r="C217" s="14">
        <v>44414</v>
      </c>
      <c r="D217" s="11" t="s">
        <v>1268</v>
      </c>
      <c r="E217" s="9" t="s">
        <v>21</v>
      </c>
      <c r="F217" s="9" t="s">
        <v>1269</v>
      </c>
      <c r="G217" s="9" t="s">
        <v>714</v>
      </c>
      <c r="H217" s="33" t="s">
        <v>1270</v>
      </c>
      <c r="I217" s="11">
        <v>1</v>
      </c>
      <c r="J217" s="11">
        <v>2.5</v>
      </c>
      <c r="K217" s="12" t="s">
        <v>57</v>
      </c>
      <c r="L217" s="26">
        <f>IF(ISTEXT(K217),VLOOKUP(K217,Penalties!$A$2:$B$36,2,FALSE),0)</f>
        <v>1</v>
      </c>
      <c r="M217" s="11" t="s">
        <v>27</v>
      </c>
      <c r="N217" s="11" t="s">
        <v>1271</v>
      </c>
      <c r="O217" s="11" t="s">
        <v>76</v>
      </c>
      <c r="P217" s="13" t="s">
        <v>1272</v>
      </c>
      <c r="Q217" s="27">
        <f t="shared" ca="1" si="6"/>
        <v>0</v>
      </c>
      <c r="R217" s="26">
        <f t="shared" ca="1" si="7"/>
        <v>0</v>
      </c>
    </row>
    <row r="218" spans="1:18" ht="26" x14ac:dyDescent="0.25">
      <c r="A218" s="9" t="s">
        <v>1273</v>
      </c>
      <c r="B218" s="9" t="s">
        <v>258</v>
      </c>
      <c r="C218" s="14">
        <v>44420</v>
      </c>
      <c r="D218" s="11" t="s">
        <v>259</v>
      </c>
      <c r="E218" s="9" t="s">
        <v>1274</v>
      </c>
      <c r="F218" s="9" t="s">
        <v>1275</v>
      </c>
      <c r="G218" s="9" t="s">
        <v>23</v>
      </c>
      <c r="H218" s="33" t="s">
        <v>1276</v>
      </c>
      <c r="I218" s="11">
        <v>1</v>
      </c>
      <c r="J218" s="11">
        <v>2.5</v>
      </c>
      <c r="K218" s="12" t="s">
        <v>57</v>
      </c>
      <c r="L218" s="26">
        <f>IF(ISTEXT(K218),VLOOKUP(K218,Penalties!$A$2:$B$36,2,FALSE),0)</f>
        <v>1</v>
      </c>
      <c r="M218" s="11" t="s">
        <v>27</v>
      </c>
      <c r="N218" s="11" t="s">
        <v>1277</v>
      </c>
      <c r="O218" s="11" t="s">
        <v>76</v>
      </c>
      <c r="P218" s="13" t="s">
        <v>1278</v>
      </c>
      <c r="Q218" s="27">
        <f t="shared" ca="1" si="6"/>
        <v>0</v>
      </c>
      <c r="R218" s="26">
        <f t="shared" ca="1" si="7"/>
        <v>1</v>
      </c>
    </row>
    <row r="219" spans="1:18" ht="39" x14ac:dyDescent="0.25">
      <c r="A219" s="11" t="s">
        <v>1279</v>
      </c>
      <c r="B219" s="9" t="s">
        <v>305</v>
      </c>
      <c r="C219" s="14">
        <v>44452</v>
      </c>
      <c r="D219" s="11" t="s">
        <v>1280</v>
      </c>
      <c r="E219" s="9" t="s">
        <v>290</v>
      </c>
      <c r="F219" s="9" t="s">
        <v>1281</v>
      </c>
      <c r="G219" s="9" t="s">
        <v>139</v>
      </c>
      <c r="H219" s="15" t="s">
        <v>1282</v>
      </c>
      <c r="I219" s="11">
        <v>1</v>
      </c>
      <c r="J219" s="11">
        <v>2.5</v>
      </c>
      <c r="K219" s="12" t="s">
        <v>57</v>
      </c>
      <c r="L219" s="26">
        <f>IF(ISTEXT(K219),VLOOKUP(K219,Penalties!$A$2:$B$36,2,FALSE),0)</f>
        <v>1</v>
      </c>
      <c r="M219" s="11" t="s">
        <v>27</v>
      </c>
      <c r="N219" s="11" t="s">
        <v>1283</v>
      </c>
      <c r="O219" s="11" t="s">
        <v>76</v>
      </c>
      <c r="P219" s="13" t="s">
        <v>1284</v>
      </c>
      <c r="Q219" s="27">
        <f t="shared" ca="1" si="6"/>
        <v>0</v>
      </c>
      <c r="R219" s="26">
        <f t="shared" ca="1" si="7"/>
        <v>0</v>
      </c>
    </row>
    <row r="220" spans="1:18" ht="26" x14ac:dyDescent="0.25">
      <c r="A220" s="11" t="s">
        <v>1285</v>
      </c>
      <c r="B220" s="9" t="s">
        <v>169</v>
      </c>
      <c r="C220" s="14">
        <v>44468</v>
      </c>
      <c r="D220" s="11" t="s">
        <v>1286</v>
      </c>
      <c r="E220" s="9" t="s">
        <v>290</v>
      </c>
      <c r="F220" s="9" t="s">
        <v>1287</v>
      </c>
      <c r="G220" s="9" t="s">
        <v>139</v>
      </c>
      <c r="H220" s="15" t="s">
        <v>1288</v>
      </c>
      <c r="I220" s="11">
        <v>1</v>
      </c>
      <c r="J220" s="11">
        <v>2.2000000000000002</v>
      </c>
      <c r="K220" s="12" t="s">
        <v>90</v>
      </c>
      <c r="L220" s="26">
        <f>IF(ISTEXT(K220),VLOOKUP(K220,Penalties!$A$2:$B$36,2,FALSE),0)</f>
        <v>1</v>
      </c>
      <c r="M220" s="11" t="s">
        <v>27</v>
      </c>
      <c r="N220" s="11" t="s">
        <v>1289</v>
      </c>
      <c r="O220" s="11" t="s">
        <v>76</v>
      </c>
      <c r="P220" s="13" t="s">
        <v>1290</v>
      </c>
      <c r="Q220" s="27">
        <f t="shared" ca="1" si="6"/>
        <v>0</v>
      </c>
      <c r="R220" s="26">
        <f t="shared" ca="1" si="7"/>
        <v>0</v>
      </c>
    </row>
    <row r="221" spans="1:18" ht="26" x14ac:dyDescent="0.25">
      <c r="A221" s="11" t="s">
        <v>1291</v>
      </c>
      <c r="B221" s="9" t="s">
        <v>169</v>
      </c>
      <c r="C221" s="14">
        <v>44468</v>
      </c>
      <c r="D221" s="11" t="s">
        <v>1286</v>
      </c>
      <c r="E221" s="9" t="s">
        <v>290</v>
      </c>
      <c r="F221" s="9" t="s">
        <v>1287</v>
      </c>
      <c r="G221" s="9" t="s">
        <v>139</v>
      </c>
      <c r="H221" s="15" t="s">
        <v>1292</v>
      </c>
      <c r="I221" s="11">
        <v>1</v>
      </c>
      <c r="J221" s="11">
        <v>2.8</v>
      </c>
      <c r="K221" s="12" t="s">
        <v>90</v>
      </c>
      <c r="L221" s="26">
        <f>IF(ISTEXT(K221),VLOOKUP(K221,Penalties!$A$2:$B$36,2,FALSE),0)</f>
        <v>1</v>
      </c>
      <c r="M221" s="11" t="s">
        <v>27</v>
      </c>
      <c r="N221" s="11" t="s">
        <v>1293</v>
      </c>
      <c r="O221" s="11" t="s">
        <v>76</v>
      </c>
      <c r="P221" s="13" t="s">
        <v>1294</v>
      </c>
      <c r="Q221" s="27">
        <f t="shared" ca="1" si="6"/>
        <v>0</v>
      </c>
      <c r="R221" s="26">
        <f t="shared" ca="1" si="7"/>
        <v>0</v>
      </c>
    </row>
    <row r="222" spans="1:18" ht="26" x14ac:dyDescent="0.25">
      <c r="A222" s="11" t="s">
        <v>1295</v>
      </c>
      <c r="B222" s="9" t="s">
        <v>150</v>
      </c>
      <c r="C222" s="14">
        <v>44474</v>
      </c>
      <c r="D222" s="11" t="s">
        <v>1296</v>
      </c>
      <c r="E222" s="9" t="s">
        <v>1297</v>
      </c>
      <c r="F222" s="9" t="s">
        <v>1298</v>
      </c>
      <c r="G222" s="9" t="s">
        <v>1031</v>
      </c>
      <c r="H222" s="15" t="s">
        <v>1299</v>
      </c>
      <c r="I222" s="11">
        <v>1</v>
      </c>
      <c r="J222" s="11">
        <v>2.2000000000000002</v>
      </c>
      <c r="K222" s="12" t="s">
        <v>90</v>
      </c>
      <c r="L222" s="26">
        <f>IF(ISTEXT(K222),VLOOKUP(K222,Penalties!$A$2:$B$36,2,FALSE),0)</f>
        <v>1</v>
      </c>
      <c r="M222" s="11" t="s">
        <v>27</v>
      </c>
      <c r="N222" s="11" t="s">
        <v>1300</v>
      </c>
      <c r="O222" s="11" t="s">
        <v>76</v>
      </c>
      <c r="P222" s="13" t="s">
        <v>1301</v>
      </c>
      <c r="Q222" s="27">
        <f t="shared" ca="1" si="6"/>
        <v>0</v>
      </c>
      <c r="R222" s="26">
        <f t="shared" ca="1" si="7"/>
        <v>0</v>
      </c>
    </row>
    <row r="223" spans="1:18" ht="39" x14ac:dyDescent="0.25">
      <c r="A223" s="11" t="s">
        <v>1302</v>
      </c>
      <c r="B223" s="9" t="s">
        <v>1303</v>
      </c>
      <c r="C223" s="14">
        <v>44476</v>
      </c>
      <c r="D223" s="11" t="s">
        <v>1304</v>
      </c>
      <c r="E223" s="9" t="s">
        <v>1305</v>
      </c>
      <c r="F223" s="9" t="s">
        <v>1306</v>
      </c>
      <c r="G223" s="9" t="s">
        <v>1307</v>
      </c>
      <c r="H223" s="15" t="s">
        <v>1308</v>
      </c>
      <c r="I223" s="11">
        <v>1</v>
      </c>
      <c r="J223" s="34" t="s">
        <v>1309</v>
      </c>
      <c r="K223" s="12" t="s">
        <v>57</v>
      </c>
      <c r="L223" s="26">
        <f>IF(ISTEXT(K223),VLOOKUP(K223,Penalties!$A$2:$B$36,2,FALSE),0)</f>
        <v>1</v>
      </c>
      <c r="M223" s="11" t="s">
        <v>27</v>
      </c>
      <c r="N223" s="11" t="s">
        <v>1310</v>
      </c>
      <c r="O223" s="11" t="s">
        <v>76</v>
      </c>
      <c r="P223" s="13" t="s">
        <v>1311</v>
      </c>
      <c r="Q223" s="27">
        <f t="shared" ca="1" si="6"/>
        <v>0</v>
      </c>
      <c r="R223" s="26">
        <f t="shared" ca="1" si="7"/>
        <v>0</v>
      </c>
    </row>
    <row r="224" spans="1:18" ht="39" x14ac:dyDescent="0.25">
      <c r="A224" s="9" t="s">
        <v>1312</v>
      </c>
      <c r="B224" s="9" t="s">
        <v>1303</v>
      </c>
      <c r="C224" s="14">
        <v>44477</v>
      </c>
      <c r="D224" s="11" t="s">
        <v>1304</v>
      </c>
      <c r="E224" s="9" t="s">
        <v>1305</v>
      </c>
      <c r="F224" s="9" t="s">
        <v>1313</v>
      </c>
      <c r="G224" s="9" t="s">
        <v>1307</v>
      </c>
      <c r="H224" s="15" t="s">
        <v>1314</v>
      </c>
      <c r="I224" s="11">
        <v>1</v>
      </c>
      <c r="J224" s="11">
        <v>2.8</v>
      </c>
      <c r="K224" s="12" t="s">
        <v>57</v>
      </c>
      <c r="L224" s="26">
        <f>IF(ISTEXT(K224),VLOOKUP(K224,Penalties!$A$2:$B$36,2,FALSE),0)</f>
        <v>1</v>
      </c>
      <c r="M224" s="11" t="s">
        <v>27</v>
      </c>
      <c r="N224" s="11" t="s">
        <v>1315</v>
      </c>
      <c r="O224" s="11" t="s">
        <v>76</v>
      </c>
      <c r="P224" s="13" t="s">
        <v>1316</v>
      </c>
      <c r="Q224" s="27">
        <f t="shared" ca="1" si="6"/>
        <v>0</v>
      </c>
      <c r="R224" s="26">
        <f t="shared" ca="1" si="7"/>
        <v>0</v>
      </c>
    </row>
    <row r="225" spans="1:18" ht="26" x14ac:dyDescent="0.25">
      <c r="A225" s="9" t="s">
        <v>1317</v>
      </c>
      <c r="B225" s="9" t="s">
        <v>104</v>
      </c>
      <c r="C225" s="14">
        <v>44484</v>
      </c>
      <c r="D225" s="11" t="s">
        <v>1318</v>
      </c>
      <c r="E225" s="9" t="s">
        <v>1319</v>
      </c>
      <c r="F225" s="9" t="s">
        <v>1320</v>
      </c>
      <c r="G225" s="9" t="s">
        <v>1321</v>
      </c>
      <c r="H225" s="15" t="s">
        <v>1322</v>
      </c>
      <c r="I225" s="11">
        <v>1</v>
      </c>
      <c r="J225" s="11">
        <v>2.8</v>
      </c>
      <c r="K225" s="12" t="s">
        <v>57</v>
      </c>
      <c r="L225" s="26">
        <f>IF(ISTEXT(K225),VLOOKUP(K225,Penalties!$A$2:$B$36,2,FALSE),0)</f>
        <v>1</v>
      </c>
      <c r="M225" s="11" t="s">
        <v>27</v>
      </c>
      <c r="N225" s="11" t="s">
        <v>1323</v>
      </c>
      <c r="O225" s="11" t="s">
        <v>76</v>
      </c>
      <c r="P225" s="13" t="s">
        <v>1324</v>
      </c>
      <c r="Q225" s="27">
        <f t="shared" ca="1" si="6"/>
        <v>0</v>
      </c>
      <c r="R225" s="26">
        <f t="shared" ca="1" si="7"/>
        <v>0</v>
      </c>
    </row>
    <row r="226" spans="1:18" ht="26" x14ac:dyDescent="0.25">
      <c r="A226" s="9" t="s">
        <v>1317</v>
      </c>
      <c r="B226" s="9" t="s">
        <v>104</v>
      </c>
      <c r="C226" s="14">
        <v>44484</v>
      </c>
      <c r="D226" s="11" t="s">
        <v>1318</v>
      </c>
      <c r="E226" s="9" t="s">
        <v>1319</v>
      </c>
      <c r="F226" s="9" t="s">
        <v>1320</v>
      </c>
      <c r="G226" s="9" t="s">
        <v>1321</v>
      </c>
      <c r="H226" s="15" t="s">
        <v>1325</v>
      </c>
      <c r="I226" s="11">
        <v>1</v>
      </c>
      <c r="J226" s="11">
        <v>2.2999999999999998</v>
      </c>
      <c r="K226" s="12" t="s">
        <v>57</v>
      </c>
      <c r="L226" s="26">
        <f>IF(ISTEXT(K226),VLOOKUP(K226,Penalties!$A$2:$B$36,2,FALSE),0)</f>
        <v>1</v>
      </c>
      <c r="M226" s="11" t="s">
        <v>27</v>
      </c>
      <c r="N226" s="11" t="s">
        <v>1323</v>
      </c>
      <c r="O226" s="11" t="s">
        <v>76</v>
      </c>
      <c r="P226" s="13" t="s">
        <v>1326</v>
      </c>
      <c r="Q226" s="27">
        <f t="shared" ca="1" si="6"/>
        <v>0</v>
      </c>
      <c r="R226" s="26">
        <f t="shared" ca="1" si="7"/>
        <v>0</v>
      </c>
    </row>
    <row r="227" spans="1:18" ht="26" x14ac:dyDescent="0.25">
      <c r="A227" s="11" t="s">
        <v>1327</v>
      </c>
      <c r="B227" s="9" t="s">
        <v>94</v>
      </c>
      <c r="C227" s="14">
        <v>44485</v>
      </c>
      <c r="D227" s="11" t="s">
        <v>1318</v>
      </c>
      <c r="E227" s="9" t="s">
        <v>1319</v>
      </c>
      <c r="F227" s="9" t="s">
        <v>1320</v>
      </c>
      <c r="G227" s="9" t="s">
        <v>1321</v>
      </c>
      <c r="H227" s="15" t="s">
        <v>1328</v>
      </c>
      <c r="I227" s="11">
        <v>1</v>
      </c>
      <c r="J227" s="11">
        <v>2.5</v>
      </c>
      <c r="K227" s="12" t="s">
        <v>57</v>
      </c>
      <c r="L227" s="26">
        <f>IF(ISTEXT(K227),VLOOKUP(K227,Penalties!$A$2:$B$36,2,FALSE),0)</f>
        <v>1</v>
      </c>
      <c r="M227" s="11" t="s">
        <v>27</v>
      </c>
      <c r="N227" s="11" t="s">
        <v>1329</v>
      </c>
      <c r="O227" s="11" t="s">
        <v>76</v>
      </c>
      <c r="P227" s="13" t="s">
        <v>1330</v>
      </c>
      <c r="Q227" s="27">
        <f t="shared" ca="1" si="6"/>
        <v>0</v>
      </c>
      <c r="R227" s="26">
        <f t="shared" ca="1" si="7"/>
        <v>0</v>
      </c>
    </row>
    <row r="228" spans="1:18" ht="26" x14ac:dyDescent="0.25">
      <c r="A228" s="11" t="s">
        <v>608</v>
      </c>
      <c r="B228" s="9" t="s">
        <v>94</v>
      </c>
      <c r="C228" s="14">
        <v>44485</v>
      </c>
      <c r="D228" s="11" t="s">
        <v>1318</v>
      </c>
      <c r="E228" s="9" t="s">
        <v>1319</v>
      </c>
      <c r="F228" s="9" t="s">
        <v>1320</v>
      </c>
      <c r="G228" s="9" t="s">
        <v>1321</v>
      </c>
      <c r="H228" s="15" t="s">
        <v>1331</v>
      </c>
      <c r="I228" s="11">
        <v>1</v>
      </c>
      <c r="J228" s="11">
        <v>2.5</v>
      </c>
      <c r="K228" s="12" t="s">
        <v>57</v>
      </c>
      <c r="L228" s="26">
        <f>IF(ISTEXT(K228),VLOOKUP(K228,Penalties!$A$2:$B$36,2,FALSE),0)</f>
        <v>1</v>
      </c>
      <c r="M228" s="11" t="s">
        <v>27</v>
      </c>
      <c r="N228" s="11" t="s">
        <v>1332</v>
      </c>
      <c r="O228" s="11" t="s">
        <v>76</v>
      </c>
      <c r="P228" s="13" t="s">
        <v>1333</v>
      </c>
      <c r="Q228" s="27">
        <f t="shared" ca="1" si="6"/>
        <v>0</v>
      </c>
      <c r="R228" s="26">
        <f t="shared" ca="1" si="7"/>
        <v>0</v>
      </c>
    </row>
    <row r="229" spans="1:18" ht="26" x14ac:dyDescent="0.25">
      <c r="A229" s="9" t="s">
        <v>1334</v>
      </c>
      <c r="B229" s="9" t="s">
        <v>576</v>
      </c>
      <c r="C229" s="14">
        <v>44519</v>
      </c>
      <c r="D229" s="11" t="s">
        <v>1335</v>
      </c>
      <c r="E229" s="9" t="s">
        <v>86</v>
      </c>
      <c r="F229" s="9" t="s">
        <v>1336</v>
      </c>
      <c r="G229" s="9" t="s">
        <v>714</v>
      </c>
      <c r="H229" s="15" t="s">
        <v>1337</v>
      </c>
      <c r="I229" s="11">
        <v>1</v>
      </c>
      <c r="J229" s="11">
        <v>2.5</v>
      </c>
      <c r="K229" s="12" t="s">
        <v>57</v>
      </c>
      <c r="L229" s="26">
        <f>IF(ISTEXT(K229),VLOOKUP(K229,Penalties!$A$2:$B$36,2,FALSE),0)</f>
        <v>1</v>
      </c>
      <c r="M229" s="11" t="s">
        <v>27</v>
      </c>
      <c r="N229" s="11" t="s">
        <v>1338</v>
      </c>
      <c r="O229" s="11" t="s">
        <v>76</v>
      </c>
      <c r="P229" s="13" t="s">
        <v>1339</v>
      </c>
      <c r="Q229" s="27">
        <f t="shared" ca="1" si="6"/>
        <v>0</v>
      </c>
      <c r="R229" s="26">
        <f t="shared" ca="1" si="7"/>
        <v>0</v>
      </c>
    </row>
    <row r="230" spans="1:18" ht="26" x14ac:dyDescent="0.25">
      <c r="A230" s="9" t="s">
        <v>1340</v>
      </c>
      <c r="B230" s="9" t="s">
        <v>576</v>
      </c>
      <c r="C230" s="14">
        <v>44520</v>
      </c>
      <c r="D230" s="11" t="s">
        <v>1335</v>
      </c>
      <c r="E230" s="9" t="s">
        <v>86</v>
      </c>
      <c r="F230" s="9" t="s">
        <v>1341</v>
      </c>
      <c r="G230" s="9" t="s">
        <v>714</v>
      </c>
      <c r="H230" s="15" t="s">
        <v>1342</v>
      </c>
      <c r="I230" s="11">
        <v>1</v>
      </c>
      <c r="J230" s="11">
        <v>2.9</v>
      </c>
      <c r="K230" s="12" t="s">
        <v>90</v>
      </c>
      <c r="L230" s="26">
        <f>IF(ISTEXT(K230),VLOOKUP(K230,Penalties!$A$2:$B$36,2,FALSE),0)</f>
        <v>1</v>
      </c>
      <c r="M230" s="11" t="s">
        <v>27</v>
      </c>
      <c r="N230" s="11" t="s">
        <v>1343</v>
      </c>
      <c r="O230" s="11" t="s">
        <v>76</v>
      </c>
      <c r="P230" s="13" t="s">
        <v>1344</v>
      </c>
      <c r="Q230" s="27">
        <f t="shared" ca="1" si="6"/>
        <v>0</v>
      </c>
      <c r="R230" s="26">
        <f t="shared" ca="1" si="7"/>
        <v>0</v>
      </c>
    </row>
    <row r="231" spans="1:18" ht="26" x14ac:dyDescent="0.25">
      <c r="A231" s="9" t="s">
        <v>1345</v>
      </c>
      <c r="B231" s="9" t="s">
        <v>596</v>
      </c>
      <c r="C231" s="14">
        <v>44508</v>
      </c>
      <c r="D231" s="11" t="s">
        <v>1346</v>
      </c>
      <c r="E231" s="9" t="s">
        <v>1217</v>
      </c>
      <c r="F231" s="9" t="s">
        <v>1347</v>
      </c>
      <c r="G231" s="9" t="s">
        <v>1348</v>
      </c>
      <c r="H231" s="15" t="s">
        <v>1349</v>
      </c>
      <c r="I231" s="11">
        <v>1</v>
      </c>
      <c r="J231" s="11">
        <v>2.21</v>
      </c>
      <c r="K231" s="12" t="s">
        <v>57</v>
      </c>
      <c r="L231" s="26">
        <f>IF(ISTEXT(K231),VLOOKUP(K231,Penalties!$A$2:$B$36,2,FALSE),0)</f>
        <v>1</v>
      </c>
      <c r="M231" s="11" t="s">
        <v>27</v>
      </c>
      <c r="N231" s="11" t="s">
        <v>1350</v>
      </c>
      <c r="O231" s="11" t="s">
        <v>76</v>
      </c>
      <c r="P231" s="13" t="s">
        <v>1351</v>
      </c>
      <c r="Q231" s="27">
        <f t="shared" ca="1" si="6"/>
        <v>0</v>
      </c>
      <c r="R231" s="26">
        <f t="shared" ca="1" si="7"/>
        <v>0</v>
      </c>
    </row>
    <row r="232" spans="1:18" ht="26" x14ac:dyDescent="0.25">
      <c r="A232" s="9" t="s">
        <v>1352</v>
      </c>
      <c r="B232" s="9" t="s">
        <v>596</v>
      </c>
      <c r="C232" s="14">
        <v>44508</v>
      </c>
      <c r="D232" s="11" t="s">
        <v>1346</v>
      </c>
      <c r="E232" s="9" t="s">
        <v>1217</v>
      </c>
      <c r="F232" s="9" t="s">
        <v>1347</v>
      </c>
      <c r="G232" s="9" t="s">
        <v>1348</v>
      </c>
      <c r="H232" s="15" t="s">
        <v>1353</v>
      </c>
      <c r="I232" s="11">
        <v>1</v>
      </c>
      <c r="J232" s="11">
        <v>2.4</v>
      </c>
      <c r="K232" s="12" t="s">
        <v>57</v>
      </c>
      <c r="L232" s="26">
        <f>IF(ISTEXT(K232),VLOOKUP(K232,Penalties!$A$2:$B$36,2,FALSE),0)</f>
        <v>1</v>
      </c>
      <c r="M232" s="11" t="s">
        <v>27</v>
      </c>
      <c r="N232" s="11" t="s">
        <v>1354</v>
      </c>
      <c r="O232" s="11" t="s">
        <v>76</v>
      </c>
      <c r="P232" s="13" t="s">
        <v>1355</v>
      </c>
      <c r="Q232" s="27">
        <f t="shared" ca="1" si="6"/>
        <v>0</v>
      </c>
      <c r="R232" s="26">
        <f t="shared" ca="1" si="7"/>
        <v>0</v>
      </c>
    </row>
    <row r="233" spans="1:18" ht="26" x14ac:dyDescent="0.25">
      <c r="A233" s="9" t="s">
        <v>1356</v>
      </c>
      <c r="B233" s="9" t="s">
        <v>596</v>
      </c>
      <c r="C233" s="14">
        <v>44508</v>
      </c>
      <c r="D233" s="11" t="s">
        <v>1346</v>
      </c>
      <c r="E233" s="9" t="s">
        <v>1217</v>
      </c>
      <c r="F233" s="9" t="s">
        <v>1347</v>
      </c>
      <c r="G233" s="9" t="s">
        <v>1348</v>
      </c>
      <c r="H233" s="15" t="s">
        <v>1357</v>
      </c>
      <c r="I233" s="11">
        <v>1</v>
      </c>
      <c r="J233" s="11">
        <v>2.12</v>
      </c>
      <c r="K233" s="12" t="s">
        <v>26</v>
      </c>
      <c r="L233" s="26">
        <f>IF(ISTEXT(K233),VLOOKUP(K233,Penalties!$A$2:$B$36,2,FALSE),0)</f>
        <v>2</v>
      </c>
      <c r="M233" s="11" t="s">
        <v>27</v>
      </c>
      <c r="N233" s="11" t="s">
        <v>1358</v>
      </c>
      <c r="O233" s="11" t="s">
        <v>76</v>
      </c>
      <c r="P233" s="13" t="s">
        <v>1359</v>
      </c>
      <c r="Q233" s="27">
        <f t="shared" ca="1" si="6"/>
        <v>0</v>
      </c>
      <c r="R233" s="26">
        <f t="shared" ca="1" si="7"/>
        <v>0</v>
      </c>
    </row>
    <row r="234" spans="1:18" ht="26" x14ac:dyDescent="0.25">
      <c r="A234" s="9" t="s">
        <v>595</v>
      </c>
      <c r="B234" s="9" t="s">
        <v>596</v>
      </c>
      <c r="C234" s="14">
        <v>44508</v>
      </c>
      <c r="D234" s="11" t="s">
        <v>1346</v>
      </c>
      <c r="E234" s="9" t="s">
        <v>1217</v>
      </c>
      <c r="F234" s="9" t="s">
        <v>1347</v>
      </c>
      <c r="G234" s="9" t="s">
        <v>1348</v>
      </c>
      <c r="H234" s="15" t="s">
        <v>1357</v>
      </c>
      <c r="I234" s="11">
        <v>1</v>
      </c>
      <c r="J234" s="11">
        <v>2.12</v>
      </c>
      <c r="K234" s="12" t="s">
        <v>26</v>
      </c>
      <c r="L234" s="26">
        <f>IF(ISTEXT(K234),VLOOKUP(K234,Penalties!$A$2:$B$36,2,FALSE),0)</f>
        <v>2</v>
      </c>
      <c r="M234" s="11" t="s">
        <v>27</v>
      </c>
      <c r="N234" s="11" t="s">
        <v>1360</v>
      </c>
      <c r="O234" s="11" t="s">
        <v>76</v>
      </c>
      <c r="P234" s="13" t="s">
        <v>1361</v>
      </c>
      <c r="Q234" s="27">
        <f t="shared" ca="1" si="6"/>
        <v>0</v>
      </c>
      <c r="R234" s="26">
        <f t="shared" ca="1" si="7"/>
        <v>0</v>
      </c>
    </row>
    <row r="235" spans="1:18" ht="26" x14ac:dyDescent="0.25">
      <c r="A235" s="9" t="s">
        <v>1362</v>
      </c>
      <c r="B235" s="9" t="s">
        <v>305</v>
      </c>
      <c r="C235" s="14">
        <v>44508</v>
      </c>
      <c r="D235" s="11" t="s">
        <v>1346</v>
      </c>
      <c r="E235" s="9" t="s">
        <v>1217</v>
      </c>
      <c r="F235" s="9" t="s">
        <v>1347</v>
      </c>
      <c r="G235" s="9" t="s">
        <v>1348</v>
      </c>
      <c r="H235" s="15" t="s">
        <v>1357</v>
      </c>
      <c r="I235" s="11">
        <v>1</v>
      </c>
      <c r="J235" s="11">
        <v>2.12</v>
      </c>
      <c r="K235" s="12" t="s">
        <v>57</v>
      </c>
      <c r="L235" s="26">
        <f>IF(ISTEXT(K235),VLOOKUP(K235,Penalties!$A$2:$B$36,2,FALSE),0)</f>
        <v>1</v>
      </c>
      <c r="M235" s="11" t="s">
        <v>27</v>
      </c>
      <c r="N235" s="11" t="s">
        <v>1363</v>
      </c>
      <c r="O235" s="11" t="s">
        <v>76</v>
      </c>
      <c r="P235" s="13" t="s">
        <v>1364</v>
      </c>
      <c r="Q235" s="27">
        <f t="shared" ca="1" si="6"/>
        <v>0</v>
      </c>
      <c r="R235" s="26">
        <f t="shared" ca="1" si="7"/>
        <v>1</v>
      </c>
    </row>
    <row r="236" spans="1:18" ht="26" x14ac:dyDescent="0.25">
      <c r="A236" s="9" t="s">
        <v>1362</v>
      </c>
      <c r="B236" s="9" t="s">
        <v>305</v>
      </c>
      <c r="C236" s="14">
        <v>44508</v>
      </c>
      <c r="D236" s="11" t="s">
        <v>1346</v>
      </c>
      <c r="E236" s="9" t="s">
        <v>1217</v>
      </c>
      <c r="F236" s="9" t="s">
        <v>1347</v>
      </c>
      <c r="G236" s="9" t="s">
        <v>1348</v>
      </c>
      <c r="H236" s="15" t="s">
        <v>1365</v>
      </c>
      <c r="I236" s="11">
        <v>1</v>
      </c>
      <c r="J236" s="11">
        <v>2.21</v>
      </c>
      <c r="K236" s="12" t="s">
        <v>116</v>
      </c>
      <c r="L236" s="26">
        <f>IF(ISTEXT(K236),VLOOKUP(K236,Penalties!$A$2:$B$36,2,FALSE),0)</f>
        <v>2</v>
      </c>
      <c r="M236" s="11" t="s">
        <v>27</v>
      </c>
      <c r="N236" s="11" t="s">
        <v>1363</v>
      </c>
      <c r="O236" s="11" t="s">
        <v>76</v>
      </c>
      <c r="P236" s="13" t="s">
        <v>1366</v>
      </c>
      <c r="Q236" s="27">
        <f t="shared" ca="1" si="6"/>
        <v>0</v>
      </c>
      <c r="R236" s="26">
        <f t="shared" ca="1" si="7"/>
        <v>1</v>
      </c>
    </row>
    <row r="237" spans="1:18" ht="26" x14ac:dyDescent="0.25">
      <c r="A237" s="9" t="s">
        <v>1367</v>
      </c>
      <c r="B237" s="9" t="s">
        <v>305</v>
      </c>
      <c r="C237" s="14">
        <v>44508</v>
      </c>
      <c r="D237" s="11" t="s">
        <v>1346</v>
      </c>
      <c r="E237" s="9" t="s">
        <v>1217</v>
      </c>
      <c r="F237" s="9" t="s">
        <v>1347</v>
      </c>
      <c r="G237" s="9" t="s">
        <v>1348</v>
      </c>
      <c r="H237" s="15" t="s">
        <v>1368</v>
      </c>
      <c r="I237" s="11">
        <v>1</v>
      </c>
      <c r="J237" s="11">
        <v>2.8</v>
      </c>
      <c r="K237" s="12" t="s">
        <v>57</v>
      </c>
      <c r="L237" s="26">
        <f>IF(ISTEXT(K237),VLOOKUP(K237,Penalties!$A$2:$B$36,2,FALSE),0)</f>
        <v>1</v>
      </c>
      <c r="M237" s="11" t="s">
        <v>27</v>
      </c>
      <c r="N237" s="11" t="s">
        <v>1369</v>
      </c>
      <c r="O237" s="11" t="s">
        <v>76</v>
      </c>
      <c r="P237" s="13" t="s">
        <v>1370</v>
      </c>
      <c r="Q237" s="27">
        <f t="shared" ca="1" si="6"/>
        <v>0</v>
      </c>
      <c r="R237" s="26">
        <f t="shared" ca="1" si="7"/>
        <v>0</v>
      </c>
    </row>
    <row r="238" spans="1:18" ht="26" x14ac:dyDescent="0.25">
      <c r="A238" s="9" t="s">
        <v>1371</v>
      </c>
      <c r="B238" s="9" t="s">
        <v>305</v>
      </c>
      <c r="C238" s="14">
        <v>44508</v>
      </c>
      <c r="D238" s="11" t="s">
        <v>1346</v>
      </c>
      <c r="E238" s="9" t="s">
        <v>1217</v>
      </c>
      <c r="F238" s="9" t="s">
        <v>1347</v>
      </c>
      <c r="G238" s="9" t="s">
        <v>1348</v>
      </c>
      <c r="H238" s="15" t="s">
        <v>1372</v>
      </c>
      <c r="I238" s="11">
        <v>1</v>
      </c>
      <c r="J238" s="11">
        <v>2.21</v>
      </c>
      <c r="K238" s="12" t="s">
        <v>57</v>
      </c>
      <c r="L238" s="26">
        <f>IF(ISTEXT(K238),VLOOKUP(K238,Penalties!$A$2:$B$36,2,FALSE),0)</f>
        <v>1</v>
      </c>
      <c r="M238" s="11" t="s">
        <v>27</v>
      </c>
      <c r="N238" s="11" t="s">
        <v>1373</v>
      </c>
      <c r="O238" s="11" t="s">
        <v>76</v>
      </c>
      <c r="P238" s="13" t="s">
        <v>1374</v>
      </c>
      <c r="Q238" s="27">
        <f t="shared" ca="1" si="6"/>
        <v>0</v>
      </c>
      <c r="R238" s="26">
        <f t="shared" ca="1" si="7"/>
        <v>0</v>
      </c>
    </row>
    <row r="239" spans="1:18" ht="26" x14ac:dyDescent="0.25">
      <c r="A239" s="9" t="s">
        <v>1371</v>
      </c>
      <c r="B239" s="9" t="s">
        <v>305</v>
      </c>
      <c r="C239" s="14">
        <v>44508</v>
      </c>
      <c r="D239" s="11" t="s">
        <v>1346</v>
      </c>
      <c r="E239" s="9" t="s">
        <v>1217</v>
      </c>
      <c r="F239" s="9" t="s">
        <v>1347</v>
      </c>
      <c r="G239" s="9" t="s">
        <v>1348</v>
      </c>
      <c r="H239" s="15" t="s">
        <v>1375</v>
      </c>
      <c r="I239" s="11">
        <v>1</v>
      </c>
      <c r="J239" s="11">
        <v>2.4</v>
      </c>
      <c r="K239" s="12" t="s">
        <v>57</v>
      </c>
      <c r="L239" s="26">
        <f>IF(ISTEXT(K239),VLOOKUP(K239,Penalties!$A$2:$B$36,2,FALSE),0)</f>
        <v>1</v>
      </c>
      <c r="M239" s="11" t="s">
        <v>27</v>
      </c>
      <c r="N239" s="11" t="s">
        <v>1373</v>
      </c>
      <c r="O239" s="11" t="s">
        <v>76</v>
      </c>
      <c r="P239" s="13" t="s">
        <v>1376</v>
      </c>
      <c r="Q239" s="27">
        <f t="shared" ca="1" si="6"/>
        <v>0</v>
      </c>
      <c r="R239" s="26">
        <f t="shared" ca="1" si="7"/>
        <v>0</v>
      </c>
    </row>
    <row r="240" spans="1:18" ht="26" x14ac:dyDescent="0.25">
      <c r="A240" s="9" t="s">
        <v>1377</v>
      </c>
      <c r="B240" s="9" t="s">
        <v>1378</v>
      </c>
      <c r="C240" s="14">
        <v>44508</v>
      </c>
      <c r="D240" s="11" t="s">
        <v>1379</v>
      </c>
      <c r="E240" s="9" t="s">
        <v>1217</v>
      </c>
      <c r="F240" s="9" t="s">
        <v>1380</v>
      </c>
      <c r="G240" s="9" t="s">
        <v>1348</v>
      </c>
      <c r="H240" s="15" t="s">
        <v>1368</v>
      </c>
      <c r="I240" s="11">
        <v>1</v>
      </c>
      <c r="J240" s="11">
        <v>2.8</v>
      </c>
      <c r="K240" s="12" t="s">
        <v>57</v>
      </c>
      <c r="L240" s="26">
        <f>IF(ISTEXT(K240),VLOOKUP(K240,Penalties!$A$2:$B$36,2,FALSE),0)</f>
        <v>1</v>
      </c>
      <c r="M240" s="11" t="s">
        <v>27</v>
      </c>
      <c r="N240" s="11" t="s">
        <v>1381</v>
      </c>
      <c r="O240" s="11" t="s">
        <v>76</v>
      </c>
      <c r="P240" s="13" t="s">
        <v>1382</v>
      </c>
      <c r="Q240" s="27">
        <f t="shared" ca="1" si="6"/>
        <v>0</v>
      </c>
      <c r="R240" s="26">
        <f t="shared" ca="1" si="7"/>
        <v>0</v>
      </c>
    </row>
    <row r="241" spans="1:18" ht="26" x14ac:dyDescent="0.25">
      <c r="A241" s="9" t="s">
        <v>1383</v>
      </c>
      <c r="B241" s="9" t="s">
        <v>596</v>
      </c>
      <c r="C241" s="14">
        <v>44511</v>
      </c>
      <c r="D241" s="11" t="s">
        <v>1384</v>
      </c>
      <c r="E241" s="9" t="s">
        <v>1217</v>
      </c>
      <c r="F241" s="9" t="s">
        <v>1385</v>
      </c>
      <c r="G241" s="9" t="s">
        <v>1348</v>
      </c>
      <c r="H241" s="15" t="s">
        <v>1368</v>
      </c>
      <c r="I241" s="11">
        <v>1</v>
      </c>
      <c r="J241" s="11">
        <v>2.8</v>
      </c>
      <c r="K241" s="12" t="s">
        <v>57</v>
      </c>
      <c r="L241" s="26">
        <f>IF(ISTEXT(K241),VLOOKUP(K241,Penalties!$A$2:$B$36,2,FALSE),0)</f>
        <v>1</v>
      </c>
      <c r="M241" s="11" t="s">
        <v>27</v>
      </c>
      <c r="N241" s="11" t="s">
        <v>1386</v>
      </c>
      <c r="O241" s="11" t="s">
        <v>76</v>
      </c>
      <c r="P241" s="13" t="s">
        <v>1387</v>
      </c>
      <c r="Q241" s="27">
        <f t="shared" ca="1" si="6"/>
        <v>0</v>
      </c>
      <c r="R241" s="26">
        <f t="shared" ca="1" si="7"/>
        <v>0</v>
      </c>
    </row>
    <row r="242" spans="1:18" ht="26" x14ac:dyDescent="0.25">
      <c r="A242" s="9" t="s">
        <v>1388</v>
      </c>
      <c r="B242" s="9" t="s">
        <v>19</v>
      </c>
      <c r="C242" s="14">
        <v>44493</v>
      </c>
      <c r="D242" s="11" t="s">
        <v>1389</v>
      </c>
      <c r="E242" s="9" t="s">
        <v>470</v>
      </c>
      <c r="F242" s="9" t="s">
        <v>1390</v>
      </c>
      <c r="G242" s="9" t="s">
        <v>44</v>
      </c>
      <c r="H242" s="15" t="s">
        <v>1391</v>
      </c>
      <c r="I242" s="11">
        <v>1</v>
      </c>
      <c r="J242" s="11">
        <v>2.6</v>
      </c>
      <c r="K242" s="12" t="s">
        <v>90</v>
      </c>
      <c r="L242" s="26">
        <f>IF(ISTEXT(K242),VLOOKUP(K242,Penalties!$A$2:$B$36,2,FALSE),0)</f>
        <v>1</v>
      </c>
      <c r="M242" s="11" t="s">
        <v>27</v>
      </c>
      <c r="N242" s="11" t="s">
        <v>1392</v>
      </c>
      <c r="O242" s="11" t="s">
        <v>76</v>
      </c>
      <c r="P242" s="13" t="s">
        <v>1393</v>
      </c>
      <c r="Q242" s="27">
        <f t="shared" ca="1" si="6"/>
        <v>0</v>
      </c>
      <c r="R242" s="26">
        <f t="shared" ca="1" si="7"/>
        <v>0</v>
      </c>
    </row>
    <row r="243" spans="1:18" ht="26" x14ac:dyDescent="0.25">
      <c r="A243" s="9" t="s">
        <v>818</v>
      </c>
      <c r="B243" s="9" t="s">
        <v>111</v>
      </c>
      <c r="C243" s="14">
        <v>44493</v>
      </c>
      <c r="D243" s="11" t="s">
        <v>1389</v>
      </c>
      <c r="E243" s="9" t="s">
        <v>470</v>
      </c>
      <c r="F243" s="9" t="s">
        <v>1390</v>
      </c>
      <c r="G243" s="9" t="s">
        <v>44</v>
      </c>
      <c r="H243" s="15" t="s">
        <v>1394</v>
      </c>
      <c r="I243" s="11">
        <v>1</v>
      </c>
      <c r="J243" s="11">
        <v>2.5</v>
      </c>
      <c r="K243" s="12" t="s">
        <v>68</v>
      </c>
      <c r="L243" s="26">
        <f>IF(ISTEXT(K243),VLOOKUP(K243,Penalties!$A$2:$B$36,2,FALSE),0)</f>
        <v>1</v>
      </c>
      <c r="M243" s="11" t="s">
        <v>27</v>
      </c>
      <c r="N243" s="11" t="s">
        <v>1395</v>
      </c>
      <c r="O243" s="11" t="s">
        <v>76</v>
      </c>
      <c r="P243" s="13" t="s">
        <v>1396</v>
      </c>
      <c r="Q243" s="27">
        <f t="shared" ca="1" si="6"/>
        <v>0</v>
      </c>
      <c r="R243" s="26">
        <f t="shared" ca="1" si="7"/>
        <v>0</v>
      </c>
    </row>
    <row r="244" spans="1:18" ht="26" x14ac:dyDescent="0.25">
      <c r="A244" s="9" t="s">
        <v>1397</v>
      </c>
      <c r="B244" s="9" t="s">
        <v>61</v>
      </c>
      <c r="C244" s="14">
        <v>44539</v>
      </c>
      <c r="D244" s="11" t="s">
        <v>1398</v>
      </c>
      <c r="E244" s="9" t="s">
        <v>872</v>
      </c>
      <c r="F244" s="9" t="s">
        <v>1399</v>
      </c>
      <c r="G244" s="9" t="s">
        <v>35</v>
      </c>
      <c r="H244" s="15" t="s">
        <v>1400</v>
      </c>
      <c r="I244" s="11">
        <v>1</v>
      </c>
      <c r="J244" s="11">
        <v>2.2999999999999998</v>
      </c>
      <c r="K244" s="12" t="s">
        <v>90</v>
      </c>
      <c r="L244" s="26">
        <f>IF(ISTEXT(K244),VLOOKUP(K244,Penalties!$A$2:$B$36,2,FALSE),0)</f>
        <v>1</v>
      </c>
      <c r="M244" s="11" t="s">
        <v>27</v>
      </c>
      <c r="N244" s="11" t="s">
        <v>1401</v>
      </c>
      <c r="O244" s="11" t="s">
        <v>76</v>
      </c>
      <c r="P244" s="13" t="s">
        <v>1402</v>
      </c>
      <c r="Q244" s="27">
        <f t="shared" ca="1" si="6"/>
        <v>0</v>
      </c>
      <c r="R244" s="26">
        <f t="shared" ca="1" si="7"/>
        <v>1</v>
      </c>
    </row>
    <row r="245" spans="1:18" ht="39" x14ac:dyDescent="0.25">
      <c r="A245" s="9" t="s">
        <v>1189</v>
      </c>
      <c r="B245" s="9" t="s">
        <v>848</v>
      </c>
      <c r="C245" s="14">
        <v>44571</v>
      </c>
      <c r="D245" s="11" t="s">
        <v>1403</v>
      </c>
      <c r="E245" s="9" t="s">
        <v>453</v>
      </c>
      <c r="F245" s="9" t="s">
        <v>1404</v>
      </c>
      <c r="G245" s="9" t="s">
        <v>195</v>
      </c>
      <c r="H245" s="15" t="s">
        <v>1405</v>
      </c>
      <c r="I245" s="11">
        <v>1</v>
      </c>
      <c r="J245" s="11">
        <v>2.5</v>
      </c>
      <c r="K245" s="12" t="s">
        <v>90</v>
      </c>
      <c r="L245" s="26">
        <f>IF(ISTEXT(K245),VLOOKUP(K245,Penalties!$A$2:$B$36,2,FALSE),0)</f>
        <v>1</v>
      </c>
      <c r="M245" s="11" t="s">
        <v>27</v>
      </c>
      <c r="N245" s="11" t="s">
        <v>1194</v>
      </c>
      <c r="O245" s="11" t="s">
        <v>76</v>
      </c>
      <c r="P245" s="13" t="s">
        <v>1406</v>
      </c>
      <c r="Q245" s="27">
        <f t="shared" ca="1" si="6"/>
        <v>0</v>
      </c>
      <c r="R245" s="26">
        <f t="shared" ca="1" si="7"/>
        <v>0</v>
      </c>
    </row>
    <row r="246" spans="1:18" ht="26" x14ac:dyDescent="0.25">
      <c r="A246" s="9" t="s">
        <v>1407</v>
      </c>
      <c r="B246" s="9" t="s">
        <v>973</v>
      </c>
      <c r="C246" s="14">
        <v>44586</v>
      </c>
      <c r="D246" s="11" t="s">
        <v>1408</v>
      </c>
      <c r="E246" s="9" t="s">
        <v>1409</v>
      </c>
      <c r="F246" s="9" t="s">
        <v>1410</v>
      </c>
      <c r="G246" s="9" t="s">
        <v>1031</v>
      </c>
      <c r="H246" s="15" t="s">
        <v>1411</v>
      </c>
      <c r="I246" s="11">
        <v>3</v>
      </c>
      <c r="J246" s="11">
        <v>2.14</v>
      </c>
      <c r="K246" s="12" t="s">
        <v>1056</v>
      </c>
      <c r="L246" s="26">
        <f>IF(ISTEXT(K246),VLOOKUP(K246,Penalties!$A$2:$B$36,2,FALSE),0)</f>
        <v>5</v>
      </c>
      <c r="M246" s="11" t="s">
        <v>27</v>
      </c>
      <c r="N246" s="11" t="s">
        <v>1412</v>
      </c>
      <c r="O246" s="11" t="s">
        <v>76</v>
      </c>
      <c r="P246" s="13" t="s">
        <v>1413</v>
      </c>
      <c r="Q246" s="27">
        <f t="shared" ca="1" si="6"/>
        <v>0</v>
      </c>
      <c r="R246" s="26">
        <f t="shared" ca="1" si="7"/>
        <v>0</v>
      </c>
    </row>
    <row r="247" spans="1:18" ht="26" x14ac:dyDescent="0.25">
      <c r="A247" s="9" t="s">
        <v>1414</v>
      </c>
      <c r="B247" s="9" t="s">
        <v>72</v>
      </c>
      <c r="C247" s="14">
        <v>44591</v>
      </c>
      <c r="D247" s="11" t="s">
        <v>1415</v>
      </c>
      <c r="E247" s="9" t="s">
        <v>1217</v>
      </c>
      <c r="F247" s="9" t="s">
        <v>1416</v>
      </c>
      <c r="G247" s="9" t="s">
        <v>1109</v>
      </c>
      <c r="H247" s="15" t="s">
        <v>1417</v>
      </c>
      <c r="I247" s="11">
        <v>1</v>
      </c>
      <c r="J247" s="11">
        <v>2.8</v>
      </c>
      <c r="K247" s="12" t="s">
        <v>57</v>
      </c>
      <c r="L247" s="26">
        <f>IF(ISTEXT(K247),VLOOKUP(K247,Penalties!$A$2:$B$36,2,FALSE),0)</f>
        <v>1</v>
      </c>
      <c r="M247" s="11" t="s">
        <v>27</v>
      </c>
      <c r="N247" s="11" t="s">
        <v>1418</v>
      </c>
      <c r="O247" s="11" t="s">
        <v>76</v>
      </c>
      <c r="P247" s="13" t="s">
        <v>1419</v>
      </c>
      <c r="Q247" s="27">
        <f t="shared" ca="1" si="6"/>
        <v>0</v>
      </c>
      <c r="R247" s="26">
        <f t="shared" ca="1" si="7"/>
        <v>0</v>
      </c>
    </row>
    <row r="248" spans="1:18" ht="26" x14ac:dyDescent="0.25">
      <c r="A248" s="9" t="s">
        <v>1420</v>
      </c>
      <c r="B248" s="9" t="s">
        <v>111</v>
      </c>
      <c r="C248" s="14">
        <v>44605</v>
      </c>
      <c r="D248" s="11" t="s">
        <v>192</v>
      </c>
      <c r="E248" s="9" t="s">
        <v>1197</v>
      </c>
      <c r="F248" s="9" t="s">
        <v>1421</v>
      </c>
      <c r="G248" s="9" t="s">
        <v>35</v>
      </c>
      <c r="H248" s="15" t="s">
        <v>1422</v>
      </c>
      <c r="I248" s="11">
        <v>1</v>
      </c>
      <c r="J248" s="11">
        <v>2.2999999999999998</v>
      </c>
      <c r="K248" s="12" t="s">
        <v>57</v>
      </c>
      <c r="L248" s="26">
        <f>IF(ISTEXT(K248),VLOOKUP(K248,Penalties!$A$2:$B$36,2,FALSE),0)</f>
        <v>1</v>
      </c>
      <c r="M248" s="11" t="s">
        <v>27</v>
      </c>
      <c r="N248" s="11" t="s">
        <v>1423</v>
      </c>
      <c r="O248" s="11" t="s">
        <v>76</v>
      </c>
      <c r="P248" s="13" t="s">
        <v>1424</v>
      </c>
      <c r="Q248" s="27">
        <f t="shared" ca="1" si="6"/>
        <v>0</v>
      </c>
      <c r="R248" s="26">
        <f t="shared" ca="1" si="7"/>
        <v>0</v>
      </c>
    </row>
    <row r="249" spans="1:18" ht="26" x14ac:dyDescent="0.25">
      <c r="A249" s="9" t="s">
        <v>1425</v>
      </c>
      <c r="B249" s="9" t="s">
        <v>31</v>
      </c>
      <c r="C249" s="14">
        <v>44443</v>
      </c>
      <c r="D249" s="11" t="s">
        <v>1426</v>
      </c>
      <c r="E249" s="9" t="s">
        <v>737</v>
      </c>
      <c r="F249" s="9" t="s">
        <v>1427</v>
      </c>
      <c r="G249" s="9" t="s">
        <v>65</v>
      </c>
      <c r="H249" s="15" t="s">
        <v>1428</v>
      </c>
      <c r="I249" s="11">
        <v>1</v>
      </c>
      <c r="J249" s="11">
        <v>2.8</v>
      </c>
      <c r="K249" s="12" t="s">
        <v>90</v>
      </c>
      <c r="L249" s="26">
        <f>IF(ISTEXT(K249),VLOOKUP(K249,Penalties!$A$2:$B$36,2,FALSE),0)</f>
        <v>1</v>
      </c>
      <c r="M249" s="11" t="s">
        <v>27</v>
      </c>
      <c r="N249" s="11" t="s">
        <v>1429</v>
      </c>
      <c r="O249" s="11" t="s">
        <v>76</v>
      </c>
      <c r="P249" s="13" t="s">
        <v>1430</v>
      </c>
      <c r="Q249" s="27">
        <f t="shared" ca="1" si="6"/>
        <v>0</v>
      </c>
      <c r="R249" s="26">
        <f t="shared" ca="1" si="7"/>
        <v>0</v>
      </c>
    </row>
    <row r="250" spans="1:18" ht="26" x14ac:dyDescent="0.25">
      <c r="A250" s="9" t="s">
        <v>1431</v>
      </c>
      <c r="B250" s="9" t="s">
        <v>1432</v>
      </c>
      <c r="C250" s="14">
        <v>44613</v>
      </c>
      <c r="D250" s="11" t="s">
        <v>1433</v>
      </c>
      <c r="E250" s="9" t="s">
        <v>290</v>
      </c>
      <c r="F250" s="9" t="s">
        <v>1434</v>
      </c>
      <c r="G250" s="9" t="s">
        <v>880</v>
      </c>
      <c r="H250" s="15" t="s">
        <v>1435</v>
      </c>
      <c r="I250" s="11">
        <v>1</v>
      </c>
      <c r="J250" s="11">
        <v>2.7</v>
      </c>
      <c r="K250" s="12" t="s">
        <v>116</v>
      </c>
      <c r="L250" s="26">
        <f>IF(ISTEXT(K250),VLOOKUP(K250,Penalties!$A$2:$B$36,2,FALSE),0)</f>
        <v>2</v>
      </c>
      <c r="M250" s="11" t="s">
        <v>27</v>
      </c>
      <c r="N250" s="11" t="s">
        <v>1436</v>
      </c>
      <c r="O250" s="11" t="s">
        <v>76</v>
      </c>
      <c r="P250" s="13" t="s">
        <v>1437</v>
      </c>
      <c r="Q250" s="27">
        <f t="shared" ca="1" si="6"/>
        <v>0</v>
      </c>
      <c r="R250" s="26">
        <f t="shared" ca="1" si="7"/>
        <v>0</v>
      </c>
    </row>
    <row r="251" spans="1:18" ht="39" x14ac:dyDescent="0.25">
      <c r="A251" s="9" t="s">
        <v>1438</v>
      </c>
      <c r="B251" s="9" t="s">
        <v>150</v>
      </c>
      <c r="C251" s="17">
        <v>44639</v>
      </c>
      <c r="D251" s="11" t="s">
        <v>1439</v>
      </c>
      <c r="E251" s="9" t="s">
        <v>137</v>
      </c>
      <c r="F251" s="9" t="s">
        <v>1440</v>
      </c>
      <c r="G251" s="9" t="s">
        <v>1031</v>
      </c>
      <c r="H251" s="15" t="s">
        <v>1441</v>
      </c>
      <c r="I251" s="11">
        <v>1</v>
      </c>
      <c r="J251" s="11">
        <v>2.8</v>
      </c>
      <c r="K251" s="12" t="s">
        <v>57</v>
      </c>
      <c r="L251" s="26">
        <f>IF(ISTEXT(K251),VLOOKUP(K251,Penalties!$A$2:$B$36,2,FALSE),0)</f>
        <v>1</v>
      </c>
      <c r="M251" s="11" t="s">
        <v>27</v>
      </c>
      <c r="N251" s="11" t="s">
        <v>1442</v>
      </c>
      <c r="O251" s="11" t="s">
        <v>76</v>
      </c>
      <c r="P251" s="13" t="s">
        <v>1443</v>
      </c>
      <c r="Q251" s="27">
        <f t="shared" ca="1" si="6"/>
        <v>0</v>
      </c>
      <c r="R251" s="26">
        <f t="shared" ca="1" si="7"/>
        <v>0</v>
      </c>
    </row>
    <row r="252" spans="1:18" ht="26" x14ac:dyDescent="0.25">
      <c r="A252" s="9" t="s">
        <v>409</v>
      </c>
      <c r="B252" s="9" t="s">
        <v>410</v>
      </c>
      <c r="C252" s="17">
        <v>44646</v>
      </c>
      <c r="D252" s="11" t="s">
        <v>1444</v>
      </c>
      <c r="E252" s="9" t="s">
        <v>1445</v>
      </c>
      <c r="F252" s="9" t="s">
        <v>1446</v>
      </c>
      <c r="G252" s="9" t="s">
        <v>1031</v>
      </c>
      <c r="H252" s="15" t="s">
        <v>1447</v>
      </c>
      <c r="I252" s="11">
        <v>1</v>
      </c>
      <c r="J252" s="11">
        <v>2.8</v>
      </c>
      <c r="K252" s="12" t="s">
        <v>57</v>
      </c>
      <c r="L252" s="26">
        <f>IF(ISTEXT(K252),VLOOKUP(K252,Penalties!$A$2:$B$36,2,FALSE),0)</f>
        <v>1</v>
      </c>
      <c r="M252" s="11" t="s">
        <v>27</v>
      </c>
      <c r="N252" s="11" t="s">
        <v>1448</v>
      </c>
      <c r="O252" s="11" t="s">
        <v>76</v>
      </c>
      <c r="P252" s="13" t="s">
        <v>1449</v>
      </c>
      <c r="Q252" s="27">
        <f t="shared" ca="1" si="6"/>
        <v>0</v>
      </c>
      <c r="R252" s="26">
        <f t="shared" ca="1" si="7"/>
        <v>0</v>
      </c>
    </row>
    <row r="253" spans="1:18" ht="26" x14ac:dyDescent="0.25">
      <c r="A253" s="9" t="s">
        <v>1450</v>
      </c>
      <c r="B253" s="9" t="s">
        <v>19</v>
      </c>
      <c r="C253" s="14">
        <v>44660</v>
      </c>
      <c r="D253" s="11" t="s">
        <v>1451</v>
      </c>
      <c r="E253" s="9" t="s">
        <v>1452</v>
      </c>
      <c r="F253" s="9" t="s">
        <v>1453</v>
      </c>
      <c r="G253" s="9" t="s">
        <v>123</v>
      </c>
      <c r="H253" s="15" t="s">
        <v>1454</v>
      </c>
      <c r="I253" s="11">
        <v>1</v>
      </c>
      <c r="J253" s="11">
        <v>2.9</v>
      </c>
      <c r="K253" s="12" t="s">
        <v>90</v>
      </c>
      <c r="L253" s="26">
        <f>IF(ISTEXT(K253),VLOOKUP(K253,Penalties!$A$2:$B$36,2,FALSE),0)</f>
        <v>1</v>
      </c>
      <c r="M253" s="11" t="s">
        <v>27</v>
      </c>
      <c r="N253" s="11" t="s">
        <v>1455</v>
      </c>
      <c r="O253" s="11" t="s">
        <v>76</v>
      </c>
      <c r="P253" s="13" t="s">
        <v>1456</v>
      </c>
      <c r="Q253" s="27">
        <f t="shared" ca="1" si="6"/>
        <v>0</v>
      </c>
      <c r="R253" s="26">
        <f t="shared" ca="1" si="7"/>
        <v>0</v>
      </c>
    </row>
    <row r="254" spans="1:18" ht="26" x14ac:dyDescent="0.25">
      <c r="A254" s="9" t="s">
        <v>1457</v>
      </c>
      <c r="B254" s="9" t="s">
        <v>290</v>
      </c>
      <c r="C254" s="14">
        <v>44666</v>
      </c>
      <c r="D254" s="11" t="s">
        <v>1458</v>
      </c>
      <c r="E254" s="9" t="s">
        <v>137</v>
      </c>
      <c r="F254" s="9" t="s">
        <v>1459</v>
      </c>
      <c r="G254" s="9" t="s">
        <v>139</v>
      </c>
      <c r="H254" s="15" t="s">
        <v>1460</v>
      </c>
      <c r="I254" s="11">
        <v>1</v>
      </c>
      <c r="J254" s="11">
        <v>2.5</v>
      </c>
      <c r="K254" s="12" t="s">
        <v>90</v>
      </c>
      <c r="L254" s="26">
        <f>IF(ISTEXT(K254),VLOOKUP(K254,Penalties!$A$2:$B$36,2,FALSE),0)</f>
        <v>1</v>
      </c>
      <c r="M254" s="11" t="s">
        <v>27</v>
      </c>
      <c r="N254" s="11" t="s">
        <v>1310</v>
      </c>
      <c r="O254" s="11" t="s">
        <v>76</v>
      </c>
      <c r="P254" s="13" t="s">
        <v>1461</v>
      </c>
      <c r="Q254" s="27">
        <f t="shared" ca="1" si="6"/>
        <v>0</v>
      </c>
      <c r="R254" s="26">
        <f t="shared" ca="1" si="7"/>
        <v>0</v>
      </c>
    </row>
    <row r="255" spans="1:18" ht="26" x14ac:dyDescent="0.25">
      <c r="A255" s="9" t="s">
        <v>1285</v>
      </c>
      <c r="B255" s="9" t="s">
        <v>169</v>
      </c>
      <c r="C255" s="14">
        <v>44666</v>
      </c>
      <c r="D255" s="11" t="s">
        <v>1458</v>
      </c>
      <c r="E255" s="9" t="s">
        <v>137</v>
      </c>
      <c r="F255" s="9" t="s">
        <v>1459</v>
      </c>
      <c r="G255" s="9" t="s">
        <v>139</v>
      </c>
      <c r="H255" s="15" t="s">
        <v>1462</v>
      </c>
      <c r="I255" s="11">
        <v>1</v>
      </c>
      <c r="J255" s="11">
        <v>2.12</v>
      </c>
      <c r="K255" s="12" t="s">
        <v>68</v>
      </c>
      <c r="L255" s="26">
        <f>IF(ISTEXT(K255),VLOOKUP(K255,Penalties!$A$2:$B$36,2,FALSE),0)</f>
        <v>1</v>
      </c>
      <c r="M255" s="11" t="s">
        <v>27</v>
      </c>
      <c r="N255" s="11" t="s">
        <v>1289</v>
      </c>
      <c r="O255" s="11" t="s">
        <v>76</v>
      </c>
      <c r="P255" s="13" t="s">
        <v>1463</v>
      </c>
      <c r="Q255" s="27">
        <f t="shared" ca="1" si="6"/>
        <v>0</v>
      </c>
      <c r="R255" s="26">
        <f t="shared" ca="1" si="7"/>
        <v>0</v>
      </c>
    </row>
    <row r="256" spans="1:18" ht="26" x14ac:dyDescent="0.25">
      <c r="A256" s="9" t="s">
        <v>468</v>
      </c>
      <c r="B256" s="9" t="s">
        <v>222</v>
      </c>
      <c r="C256" s="14">
        <v>44698</v>
      </c>
      <c r="D256" s="11" t="s">
        <v>1464</v>
      </c>
      <c r="E256" s="9" t="s">
        <v>212</v>
      </c>
      <c r="F256" s="9" t="s">
        <v>1465</v>
      </c>
      <c r="G256" s="9" t="s">
        <v>123</v>
      </c>
      <c r="H256" s="15" t="s">
        <v>1466</v>
      </c>
      <c r="I256" s="11">
        <v>1</v>
      </c>
      <c r="J256" s="11">
        <v>2.8</v>
      </c>
      <c r="K256" s="12" t="s">
        <v>116</v>
      </c>
      <c r="L256" s="26">
        <f>IF(ISTEXT(K256),VLOOKUP(K256,Penalties!$A$2:$B$36,2,FALSE),0)</f>
        <v>2</v>
      </c>
      <c r="M256" s="11" t="s">
        <v>27</v>
      </c>
      <c r="N256" s="11" t="s">
        <v>1467</v>
      </c>
      <c r="O256" s="11" t="s">
        <v>76</v>
      </c>
      <c r="P256" s="13" t="s">
        <v>1468</v>
      </c>
      <c r="Q256" s="27">
        <f t="shared" ca="1" si="6"/>
        <v>0</v>
      </c>
      <c r="R256" s="26">
        <f t="shared" ca="1" si="7"/>
        <v>2</v>
      </c>
    </row>
    <row r="257" spans="1:18" ht="26" x14ac:dyDescent="0.25">
      <c r="A257" s="9" t="s">
        <v>390</v>
      </c>
      <c r="B257" s="9" t="s">
        <v>379</v>
      </c>
      <c r="C257" s="14">
        <v>44703</v>
      </c>
      <c r="D257" s="11" t="s">
        <v>1464</v>
      </c>
      <c r="E257" s="9" t="s">
        <v>212</v>
      </c>
      <c r="F257" s="9" t="s">
        <v>1469</v>
      </c>
      <c r="G257" s="9" t="s">
        <v>123</v>
      </c>
      <c r="H257" s="15" t="s">
        <v>1470</v>
      </c>
      <c r="I257" s="11">
        <v>1</v>
      </c>
      <c r="J257" s="11">
        <v>2.8</v>
      </c>
      <c r="K257" s="12" t="s">
        <v>57</v>
      </c>
      <c r="L257" s="26">
        <f>IF(ISTEXT(K257),VLOOKUP(K257,Penalties!$A$2:$B$36,2,FALSE),0)</f>
        <v>1</v>
      </c>
      <c r="M257" s="11" t="s">
        <v>27</v>
      </c>
      <c r="N257" s="11" t="s">
        <v>1471</v>
      </c>
      <c r="O257" s="11" t="s">
        <v>76</v>
      </c>
      <c r="P257" s="13" t="s">
        <v>1472</v>
      </c>
      <c r="Q257" s="27">
        <f t="shared" ca="1" si="6"/>
        <v>0</v>
      </c>
      <c r="R257" s="26">
        <f t="shared" ca="1" si="7"/>
        <v>0</v>
      </c>
    </row>
    <row r="258" spans="1:18" ht="26" x14ac:dyDescent="0.25">
      <c r="A258" s="9" t="s">
        <v>1473</v>
      </c>
      <c r="B258" s="9" t="s">
        <v>19</v>
      </c>
      <c r="C258" s="14">
        <v>44706</v>
      </c>
      <c r="D258" s="11" t="s">
        <v>1474</v>
      </c>
      <c r="E258" s="9" t="s">
        <v>86</v>
      </c>
      <c r="F258" s="9" t="s">
        <v>1475</v>
      </c>
      <c r="G258" s="9" t="s">
        <v>65</v>
      </c>
      <c r="H258" s="15" t="s">
        <v>1476</v>
      </c>
      <c r="I258" s="11">
        <v>1</v>
      </c>
      <c r="J258" s="11">
        <v>2.9</v>
      </c>
      <c r="K258" s="12" t="s">
        <v>68</v>
      </c>
      <c r="L258" s="26">
        <f>IF(ISTEXT(K258),VLOOKUP(K258,Penalties!$A$2:$B$36,2,FALSE),0)</f>
        <v>1</v>
      </c>
      <c r="M258" s="11" t="s">
        <v>27</v>
      </c>
      <c r="N258" s="11" t="s">
        <v>1477</v>
      </c>
      <c r="O258" s="11" t="s">
        <v>76</v>
      </c>
      <c r="P258" s="13" t="s">
        <v>1478</v>
      </c>
      <c r="Q258" s="27">
        <f t="shared" ca="1" si="6"/>
        <v>0</v>
      </c>
      <c r="R258" s="26">
        <f t="shared" ca="1" si="7"/>
        <v>0</v>
      </c>
    </row>
    <row r="259" spans="1:18" ht="26" x14ac:dyDescent="0.25">
      <c r="A259" s="9" t="s">
        <v>1295</v>
      </c>
      <c r="B259" s="9" t="s">
        <v>150</v>
      </c>
      <c r="C259" s="14">
        <v>44712</v>
      </c>
      <c r="D259" s="11" t="s">
        <v>1479</v>
      </c>
      <c r="E259" s="9" t="s">
        <v>1480</v>
      </c>
      <c r="F259" s="9" t="s">
        <v>1481</v>
      </c>
      <c r="G259" s="9" t="s">
        <v>1010</v>
      </c>
      <c r="H259" s="15" t="s">
        <v>1482</v>
      </c>
      <c r="I259" s="11">
        <v>1</v>
      </c>
      <c r="J259" s="11">
        <v>2.8</v>
      </c>
      <c r="K259" s="12" t="s">
        <v>57</v>
      </c>
      <c r="L259" s="26">
        <f>IF(ISTEXT(K259),VLOOKUP(K259,Penalties!$A$2:$B$36,2,FALSE),0)</f>
        <v>1</v>
      </c>
      <c r="M259" s="11" t="s">
        <v>27</v>
      </c>
      <c r="N259" s="11" t="s">
        <v>1483</v>
      </c>
      <c r="O259" s="11" t="s">
        <v>76</v>
      </c>
      <c r="P259" s="13" t="s">
        <v>1484</v>
      </c>
      <c r="Q259" s="27">
        <f t="shared" ref="Q259:Q322" ca="1" si="8">IF((YEAR(NOW()-C259)-1900)&lt;2,L259,0)</f>
        <v>0</v>
      </c>
      <c r="R259" s="26">
        <f t="shared" ref="R259:R322" ca="1" si="9">SUMIF(A$2:A$501,A259,Q$2:Q$501)</f>
        <v>0</v>
      </c>
    </row>
    <row r="260" spans="1:18" ht="26" x14ac:dyDescent="0.25">
      <c r="A260" s="9" t="s">
        <v>1485</v>
      </c>
      <c r="B260" s="9" t="s">
        <v>169</v>
      </c>
      <c r="C260" s="14">
        <v>44715</v>
      </c>
      <c r="D260" s="11" t="s">
        <v>1479</v>
      </c>
      <c r="E260" s="9" t="s">
        <v>1480</v>
      </c>
      <c r="F260" s="9" t="s">
        <v>1481</v>
      </c>
      <c r="G260" s="9" t="s">
        <v>1010</v>
      </c>
      <c r="H260" s="15" t="s">
        <v>1486</v>
      </c>
      <c r="I260" s="11">
        <v>1</v>
      </c>
      <c r="J260" s="11">
        <v>2.8</v>
      </c>
      <c r="K260" s="12" t="s">
        <v>57</v>
      </c>
      <c r="L260" s="26">
        <f>IF(ISTEXT(K260),VLOOKUP(K260,Penalties!$A$2:$B$36,2,FALSE),0)</f>
        <v>1</v>
      </c>
      <c r="M260" s="11" t="s">
        <v>27</v>
      </c>
      <c r="N260" s="11" t="s">
        <v>1487</v>
      </c>
      <c r="O260" s="11" t="s">
        <v>76</v>
      </c>
      <c r="P260" s="13" t="s">
        <v>1488</v>
      </c>
      <c r="Q260" s="27">
        <f t="shared" ca="1" si="8"/>
        <v>0</v>
      </c>
      <c r="R260" s="26">
        <f t="shared" ca="1" si="9"/>
        <v>0</v>
      </c>
    </row>
    <row r="261" spans="1:18" ht="26" x14ac:dyDescent="0.25">
      <c r="A261" s="9" t="s">
        <v>394</v>
      </c>
      <c r="B261" s="9" t="s">
        <v>169</v>
      </c>
      <c r="C261" s="14">
        <v>44715</v>
      </c>
      <c r="D261" s="11" t="s">
        <v>1479</v>
      </c>
      <c r="E261" s="9" t="s">
        <v>1480</v>
      </c>
      <c r="F261" s="9" t="s">
        <v>1481</v>
      </c>
      <c r="G261" s="9" t="s">
        <v>1010</v>
      </c>
      <c r="H261" s="15" t="s">
        <v>1489</v>
      </c>
      <c r="I261" s="11">
        <v>1</v>
      </c>
      <c r="J261" s="11">
        <v>2.9</v>
      </c>
      <c r="K261" s="12" t="s">
        <v>90</v>
      </c>
      <c r="L261" s="26">
        <f>IF(ISTEXT(K261),VLOOKUP(K261,Penalties!$A$2:$B$36,2,FALSE),0)</f>
        <v>1</v>
      </c>
      <c r="M261" s="11" t="s">
        <v>27</v>
      </c>
      <c r="N261" s="11" t="s">
        <v>1490</v>
      </c>
      <c r="O261" s="11" t="s">
        <v>76</v>
      </c>
      <c r="P261" s="13" t="s">
        <v>1491</v>
      </c>
      <c r="Q261" s="27">
        <f t="shared" ca="1" si="8"/>
        <v>0</v>
      </c>
      <c r="R261" s="26">
        <f t="shared" ca="1" si="9"/>
        <v>0</v>
      </c>
    </row>
    <row r="262" spans="1:18" ht="26" x14ac:dyDescent="0.25">
      <c r="A262" s="9" t="s">
        <v>1492</v>
      </c>
      <c r="B262" s="9" t="s">
        <v>423</v>
      </c>
      <c r="C262" s="14">
        <v>44726</v>
      </c>
      <c r="D262" s="11" t="s">
        <v>1493</v>
      </c>
      <c r="E262" s="9" t="s">
        <v>1480</v>
      </c>
      <c r="F262" s="9" t="s">
        <v>1494</v>
      </c>
      <c r="G262" s="9" t="s">
        <v>1010</v>
      </c>
      <c r="H262" s="15" t="s">
        <v>1495</v>
      </c>
      <c r="I262" s="11">
        <v>1</v>
      </c>
      <c r="J262" s="11">
        <v>2.8</v>
      </c>
      <c r="K262" s="12" t="s">
        <v>57</v>
      </c>
      <c r="L262" s="26">
        <f>IF(ISTEXT(K262),VLOOKUP(K262,Penalties!$A$2:$B$36,2,FALSE),0)</f>
        <v>1</v>
      </c>
      <c r="M262" s="11" t="s">
        <v>27</v>
      </c>
      <c r="N262" s="11" t="s">
        <v>1496</v>
      </c>
      <c r="O262" s="11" t="s">
        <v>76</v>
      </c>
      <c r="P262" s="13" t="s">
        <v>1497</v>
      </c>
      <c r="Q262" s="27">
        <f t="shared" ca="1" si="8"/>
        <v>0</v>
      </c>
      <c r="R262" s="26">
        <f t="shared" ca="1" si="9"/>
        <v>0</v>
      </c>
    </row>
    <row r="263" spans="1:18" ht="26" x14ac:dyDescent="0.25">
      <c r="A263" s="9" t="s">
        <v>1498</v>
      </c>
      <c r="B263" s="9" t="s">
        <v>423</v>
      </c>
      <c r="C263" s="14">
        <v>44726</v>
      </c>
      <c r="D263" s="11" t="s">
        <v>1493</v>
      </c>
      <c r="E263" s="9" t="s">
        <v>1480</v>
      </c>
      <c r="F263" s="9" t="s">
        <v>1494</v>
      </c>
      <c r="G263" s="9" t="s">
        <v>1010</v>
      </c>
      <c r="H263" s="15" t="s">
        <v>1499</v>
      </c>
      <c r="I263" s="11">
        <v>1</v>
      </c>
      <c r="J263" s="11">
        <v>2.8</v>
      </c>
      <c r="K263" s="12" t="s">
        <v>57</v>
      </c>
      <c r="L263" s="26">
        <f>IF(ISTEXT(K263),VLOOKUP(K263,Penalties!$A$2:$B$36,2,FALSE),0)</f>
        <v>1</v>
      </c>
      <c r="M263" s="11" t="s">
        <v>27</v>
      </c>
      <c r="N263" s="11" t="s">
        <v>1500</v>
      </c>
      <c r="O263" s="11" t="s">
        <v>76</v>
      </c>
      <c r="P263" s="13" t="s">
        <v>1501</v>
      </c>
      <c r="Q263" s="27">
        <f t="shared" ca="1" si="8"/>
        <v>0</v>
      </c>
      <c r="R263" s="26">
        <f t="shared" ca="1" si="9"/>
        <v>0</v>
      </c>
    </row>
    <row r="264" spans="1:18" ht="26" x14ac:dyDescent="0.25">
      <c r="A264" s="9" t="s">
        <v>1502</v>
      </c>
      <c r="B264" s="9" t="s">
        <v>290</v>
      </c>
      <c r="C264" s="14">
        <v>44726</v>
      </c>
      <c r="D264" s="11" t="s">
        <v>1493</v>
      </c>
      <c r="E264" s="9" t="s">
        <v>1480</v>
      </c>
      <c r="F264" s="9" t="s">
        <v>1494</v>
      </c>
      <c r="G264" s="9" t="s">
        <v>1010</v>
      </c>
      <c r="H264" s="15" t="s">
        <v>1503</v>
      </c>
      <c r="I264" s="11">
        <v>1</v>
      </c>
      <c r="J264" s="11">
        <v>2.8</v>
      </c>
      <c r="K264" s="12" t="s">
        <v>57</v>
      </c>
      <c r="L264" s="26">
        <f>IF(ISTEXT(K264),VLOOKUP(K264,Penalties!$A$2:$B$36,2,FALSE),0)</f>
        <v>1</v>
      </c>
      <c r="M264" s="11" t="s">
        <v>27</v>
      </c>
      <c r="N264" s="11" t="s">
        <v>1504</v>
      </c>
      <c r="O264" s="11" t="s">
        <v>76</v>
      </c>
      <c r="P264" s="13" t="s">
        <v>1505</v>
      </c>
      <c r="Q264" s="27">
        <f t="shared" ca="1" si="8"/>
        <v>0</v>
      </c>
      <c r="R264" s="26">
        <f t="shared" ca="1" si="9"/>
        <v>0</v>
      </c>
    </row>
    <row r="265" spans="1:18" ht="26" x14ac:dyDescent="0.25">
      <c r="A265" s="9" t="s">
        <v>1506</v>
      </c>
      <c r="B265" s="9" t="s">
        <v>423</v>
      </c>
      <c r="C265" s="14">
        <v>44727</v>
      </c>
      <c r="D265" s="11" t="s">
        <v>1507</v>
      </c>
      <c r="E265" s="9" t="s">
        <v>1480</v>
      </c>
      <c r="F265" s="9" t="s">
        <v>1508</v>
      </c>
      <c r="G265" s="9" t="s">
        <v>1010</v>
      </c>
      <c r="H265" s="15" t="s">
        <v>1509</v>
      </c>
      <c r="I265" s="11">
        <v>1</v>
      </c>
      <c r="J265" s="11">
        <v>2.8</v>
      </c>
      <c r="K265" s="12" t="s">
        <v>57</v>
      </c>
      <c r="L265" s="26">
        <f>IF(ISTEXT(K265),VLOOKUP(K265,Penalties!$A$2:$B$36,2,FALSE),0)</f>
        <v>1</v>
      </c>
      <c r="M265" s="11" t="s">
        <v>27</v>
      </c>
      <c r="N265" s="11" t="s">
        <v>1510</v>
      </c>
      <c r="O265" s="11" t="s">
        <v>76</v>
      </c>
      <c r="P265" s="13" t="s">
        <v>1511</v>
      </c>
      <c r="Q265" s="27">
        <f t="shared" ca="1" si="8"/>
        <v>0</v>
      </c>
      <c r="R265" s="26">
        <f t="shared" ca="1" si="9"/>
        <v>0</v>
      </c>
    </row>
    <row r="266" spans="1:18" ht="26" x14ac:dyDescent="0.25">
      <c r="A266" s="9" t="s">
        <v>1512</v>
      </c>
      <c r="B266" s="9" t="s">
        <v>423</v>
      </c>
      <c r="C266" s="14">
        <v>44727</v>
      </c>
      <c r="D266" s="11" t="s">
        <v>1507</v>
      </c>
      <c r="E266" s="9" t="s">
        <v>1480</v>
      </c>
      <c r="F266" s="9" t="s">
        <v>1508</v>
      </c>
      <c r="G266" s="9" t="s">
        <v>1010</v>
      </c>
      <c r="H266" s="15" t="s">
        <v>1513</v>
      </c>
      <c r="I266" s="11">
        <v>1</v>
      </c>
      <c r="J266" s="11">
        <v>2.12</v>
      </c>
      <c r="K266" s="12" t="s">
        <v>90</v>
      </c>
      <c r="L266" s="26">
        <f>IF(ISTEXT(K266),VLOOKUP(K266,Penalties!$A$2:$B$36,2,FALSE),0)</f>
        <v>1</v>
      </c>
      <c r="M266" s="11" t="s">
        <v>27</v>
      </c>
      <c r="N266" s="11" t="s">
        <v>1514</v>
      </c>
      <c r="O266" s="11" t="s">
        <v>76</v>
      </c>
      <c r="P266" s="13" t="s">
        <v>1515</v>
      </c>
      <c r="Q266" s="27">
        <f t="shared" ca="1" si="8"/>
        <v>0</v>
      </c>
      <c r="R266" s="26">
        <f t="shared" ca="1" si="9"/>
        <v>0</v>
      </c>
    </row>
    <row r="267" spans="1:18" ht="39" x14ac:dyDescent="0.25">
      <c r="A267" s="9" t="s">
        <v>781</v>
      </c>
      <c r="B267" s="9" t="s">
        <v>305</v>
      </c>
      <c r="C267" s="14">
        <v>44727</v>
      </c>
      <c r="D267" s="11" t="s">
        <v>1507</v>
      </c>
      <c r="E267" s="9" t="s">
        <v>1480</v>
      </c>
      <c r="F267" s="9" t="s">
        <v>1508</v>
      </c>
      <c r="G267" s="9" t="s">
        <v>1010</v>
      </c>
      <c r="H267" s="15" t="s">
        <v>1516</v>
      </c>
      <c r="I267" s="11">
        <v>1</v>
      </c>
      <c r="J267" s="11">
        <v>2.8</v>
      </c>
      <c r="K267" s="12" t="s">
        <v>57</v>
      </c>
      <c r="L267" s="26">
        <f>IF(ISTEXT(K267),VLOOKUP(K267,Penalties!$A$2:$B$36,2,FALSE),0)</f>
        <v>1</v>
      </c>
      <c r="M267" s="11" t="s">
        <v>27</v>
      </c>
      <c r="N267" s="11" t="s">
        <v>1517</v>
      </c>
      <c r="O267" s="11" t="s">
        <v>76</v>
      </c>
      <c r="P267" s="13" t="s">
        <v>1518</v>
      </c>
      <c r="Q267" s="27">
        <f t="shared" ca="1" si="8"/>
        <v>0</v>
      </c>
      <c r="R267" s="26">
        <f t="shared" ca="1" si="9"/>
        <v>0</v>
      </c>
    </row>
    <row r="268" spans="1:18" ht="26" x14ac:dyDescent="0.25">
      <c r="A268" s="9" t="s">
        <v>1519</v>
      </c>
      <c r="B268" s="9" t="s">
        <v>305</v>
      </c>
      <c r="C268" s="14">
        <v>44727</v>
      </c>
      <c r="D268" s="11" t="s">
        <v>1507</v>
      </c>
      <c r="E268" s="9" t="s">
        <v>1480</v>
      </c>
      <c r="F268" s="9" t="s">
        <v>1508</v>
      </c>
      <c r="G268" s="9" t="s">
        <v>1010</v>
      </c>
      <c r="H268" s="15" t="s">
        <v>1520</v>
      </c>
      <c r="I268" s="11">
        <v>1</v>
      </c>
      <c r="J268" s="35">
        <v>2.2000000000000002</v>
      </c>
      <c r="K268" s="12" t="s">
        <v>90</v>
      </c>
      <c r="L268" s="26">
        <f>IF(ISTEXT(K268),VLOOKUP(K268,Penalties!$A$2:$B$36,2,FALSE),0)</f>
        <v>1</v>
      </c>
      <c r="M268" s="11" t="s">
        <v>27</v>
      </c>
      <c r="N268" s="11" t="s">
        <v>1521</v>
      </c>
      <c r="O268" s="11" t="s">
        <v>76</v>
      </c>
      <c r="P268" s="13" t="s">
        <v>1522</v>
      </c>
      <c r="Q268" s="27">
        <f t="shared" ca="1" si="8"/>
        <v>0</v>
      </c>
      <c r="R268" s="26">
        <f t="shared" ca="1" si="9"/>
        <v>0</v>
      </c>
    </row>
    <row r="269" spans="1:18" ht="39" x14ac:dyDescent="0.25">
      <c r="A269" s="9" t="s">
        <v>1064</v>
      </c>
      <c r="B269" s="9" t="s">
        <v>94</v>
      </c>
      <c r="C269" s="14">
        <v>44729</v>
      </c>
      <c r="D269" s="11" t="s">
        <v>1523</v>
      </c>
      <c r="E269" s="9" t="s">
        <v>1524</v>
      </c>
      <c r="F269" s="9" t="s">
        <v>1525</v>
      </c>
      <c r="G269" s="9" t="s">
        <v>1526</v>
      </c>
      <c r="H269" s="15" t="s">
        <v>1527</v>
      </c>
      <c r="I269" s="11">
        <v>1</v>
      </c>
      <c r="J269" s="11">
        <v>2.9</v>
      </c>
      <c r="K269" s="12" t="s">
        <v>57</v>
      </c>
      <c r="L269" s="26">
        <f>IF(ISTEXT(K269),VLOOKUP(K269,Penalties!$A$2:$B$36,2,FALSE),0)</f>
        <v>1</v>
      </c>
      <c r="M269" s="11" t="s">
        <v>27</v>
      </c>
      <c r="N269" s="11" t="s">
        <v>1528</v>
      </c>
      <c r="O269" s="11" t="s">
        <v>76</v>
      </c>
      <c r="P269" s="13" t="s">
        <v>1529</v>
      </c>
      <c r="Q269" s="27">
        <f t="shared" ca="1" si="8"/>
        <v>0</v>
      </c>
      <c r="R269" s="26">
        <f t="shared" ca="1" si="9"/>
        <v>0</v>
      </c>
    </row>
    <row r="270" spans="1:18" ht="26" x14ac:dyDescent="0.25">
      <c r="A270" s="9" t="s">
        <v>1530</v>
      </c>
      <c r="B270" s="9" t="s">
        <v>258</v>
      </c>
      <c r="C270" s="14">
        <v>44729</v>
      </c>
      <c r="D270" s="11" t="s">
        <v>1531</v>
      </c>
      <c r="E270" s="9" t="s">
        <v>1217</v>
      </c>
      <c r="F270" s="9" t="s">
        <v>1532</v>
      </c>
      <c r="G270" s="9" t="s">
        <v>195</v>
      </c>
      <c r="H270" s="15" t="s">
        <v>1533</v>
      </c>
      <c r="I270" s="11">
        <v>1</v>
      </c>
      <c r="J270" s="11">
        <v>2.2000000000000002</v>
      </c>
      <c r="K270" s="12" t="s">
        <v>57</v>
      </c>
      <c r="L270" s="26">
        <f>IF(ISTEXT(K270),VLOOKUP(K270,Penalties!$A$2:$B$36,2,FALSE),0)</f>
        <v>1</v>
      </c>
      <c r="M270" s="11" t="s">
        <v>27</v>
      </c>
      <c r="N270" s="11" t="s">
        <v>1534</v>
      </c>
      <c r="O270" s="11" t="s">
        <v>76</v>
      </c>
      <c r="P270" s="13" t="s">
        <v>1535</v>
      </c>
      <c r="Q270" s="27">
        <f t="shared" ca="1" si="8"/>
        <v>0</v>
      </c>
      <c r="R270" s="26">
        <f t="shared" ca="1" si="9"/>
        <v>0</v>
      </c>
    </row>
    <row r="271" spans="1:18" ht="39" x14ac:dyDescent="0.25">
      <c r="A271" s="9" t="s">
        <v>1536</v>
      </c>
      <c r="B271" s="9" t="s">
        <v>104</v>
      </c>
      <c r="C271" s="14">
        <v>44735</v>
      </c>
      <c r="D271" s="11" t="s">
        <v>1537</v>
      </c>
      <c r="E271" s="9" t="s">
        <v>1524</v>
      </c>
      <c r="F271" s="9" t="s">
        <v>1538</v>
      </c>
      <c r="G271" s="9" t="s">
        <v>1526</v>
      </c>
      <c r="H271" s="15" t="s">
        <v>1539</v>
      </c>
      <c r="I271" s="11">
        <v>1</v>
      </c>
      <c r="J271" s="11">
        <v>2.8</v>
      </c>
      <c r="K271" s="12" t="s">
        <v>57</v>
      </c>
      <c r="L271" s="26">
        <f>IF(ISTEXT(K271),VLOOKUP(K271,Penalties!$A$2:$B$36,2,FALSE),0)</f>
        <v>1</v>
      </c>
      <c r="M271" s="11" t="s">
        <v>27</v>
      </c>
      <c r="N271" s="11" t="s">
        <v>1540</v>
      </c>
      <c r="O271" s="11" t="s">
        <v>76</v>
      </c>
      <c r="P271" s="13" t="s">
        <v>1541</v>
      </c>
      <c r="Q271" s="27">
        <f t="shared" ca="1" si="8"/>
        <v>0</v>
      </c>
      <c r="R271" s="26">
        <f t="shared" ca="1" si="9"/>
        <v>0</v>
      </c>
    </row>
    <row r="272" spans="1:18" s="19" customFormat="1" ht="39" x14ac:dyDescent="0.25">
      <c r="A272" s="9" t="s">
        <v>674</v>
      </c>
      <c r="B272" s="9" t="s">
        <v>55</v>
      </c>
      <c r="C272" s="14">
        <v>44738</v>
      </c>
      <c r="D272" s="11" t="s">
        <v>1542</v>
      </c>
      <c r="E272" s="9" t="s">
        <v>1543</v>
      </c>
      <c r="F272" s="9" t="s">
        <v>1544</v>
      </c>
      <c r="G272" s="9" t="s">
        <v>35</v>
      </c>
      <c r="H272" s="15" t="s">
        <v>1545</v>
      </c>
      <c r="I272" s="11">
        <v>1</v>
      </c>
      <c r="J272" s="11">
        <v>2.9</v>
      </c>
      <c r="K272" s="12" t="s">
        <v>57</v>
      </c>
      <c r="L272" s="26">
        <f>IF(ISTEXT(K272),VLOOKUP(K272,Penalties!$A$2:$B$36,2,FALSE),0)</f>
        <v>1</v>
      </c>
      <c r="M272" s="11" t="s">
        <v>27</v>
      </c>
      <c r="N272" s="11" t="s">
        <v>1174</v>
      </c>
      <c r="O272" s="11" t="s">
        <v>76</v>
      </c>
      <c r="P272" s="13" t="s">
        <v>1546</v>
      </c>
      <c r="Q272" s="27">
        <f t="shared" ca="1" si="8"/>
        <v>0</v>
      </c>
      <c r="R272" s="26">
        <f t="shared" ca="1" si="9"/>
        <v>0</v>
      </c>
    </row>
    <row r="273" spans="1:18" ht="78" x14ac:dyDescent="0.25">
      <c r="A273" s="9" t="s">
        <v>1547</v>
      </c>
      <c r="B273" s="9" t="s">
        <v>701</v>
      </c>
      <c r="C273" s="14">
        <v>44741</v>
      </c>
      <c r="D273" s="11" t="s">
        <v>1548</v>
      </c>
      <c r="E273" s="9" t="s">
        <v>1549</v>
      </c>
      <c r="F273" s="9" t="s">
        <v>1550</v>
      </c>
      <c r="G273" s="9" t="s">
        <v>1109</v>
      </c>
      <c r="H273" s="15" t="s">
        <v>1551</v>
      </c>
      <c r="I273" s="11">
        <v>1</v>
      </c>
      <c r="J273" s="11">
        <v>2.8</v>
      </c>
      <c r="K273" s="12" t="s">
        <v>57</v>
      </c>
      <c r="L273" s="26">
        <f>IF(ISTEXT(K273),VLOOKUP(K273,Penalties!$A$2:$B$36,2,FALSE),0)</f>
        <v>1</v>
      </c>
      <c r="M273" s="11" t="s">
        <v>27</v>
      </c>
      <c r="N273" s="11" t="s">
        <v>1552</v>
      </c>
      <c r="O273" s="11" t="s">
        <v>76</v>
      </c>
      <c r="P273" s="13" t="s">
        <v>1553</v>
      </c>
      <c r="Q273" s="27">
        <f t="shared" ca="1" si="8"/>
        <v>0</v>
      </c>
      <c r="R273" s="26">
        <f t="shared" ca="1" si="9"/>
        <v>0</v>
      </c>
    </row>
    <row r="274" spans="1:18" ht="65" x14ac:dyDescent="0.25">
      <c r="A274" s="9" t="s">
        <v>1554</v>
      </c>
      <c r="B274" s="9" t="s">
        <v>1555</v>
      </c>
      <c r="C274" s="14">
        <v>44743</v>
      </c>
      <c r="D274" s="11" t="s">
        <v>1556</v>
      </c>
      <c r="E274" s="9" t="s">
        <v>1557</v>
      </c>
      <c r="F274" s="9" t="s">
        <v>1558</v>
      </c>
      <c r="G274" s="9" t="s">
        <v>1109</v>
      </c>
      <c r="H274" s="15" t="s">
        <v>1559</v>
      </c>
      <c r="I274" s="11">
        <v>1</v>
      </c>
      <c r="J274" s="11">
        <v>2.8</v>
      </c>
      <c r="K274" s="12" t="s">
        <v>57</v>
      </c>
      <c r="L274" s="26">
        <f>IF(ISTEXT(K274),VLOOKUP(K274,Penalties!$A$2:$B$36,2,FALSE),0)</f>
        <v>1</v>
      </c>
      <c r="M274" s="11" t="s">
        <v>27</v>
      </c>
      <c r="N274" s="11" t="s">
        <v>1560</v>
      </c>
      <c r="O274" s="11" t="s">
        <v>76</v>
      </c>
      <c r="P274" s="13" t="s">
        <v>1561</v>
      </c>
      <c r="Q274" s="27">
        <f t="shared" ca="1" si="8"/>
        <v>0</v>
      </c>
      <c r="R274" s="26">
        <f t="shared" ca="1" si="9"/>
        <v>0</v>
      </c>
    </row>
    <row r="275" spans="1:18" ht="39" x14ac:dyDescent="0.25">
      <c r="A275" s="9" t="s">
        <v>1388</v>
      </c>
      <c r="B275" s="9" t="s">
        <v>19</v>
      </c>
      <c r="C275" s="10">
        <v>44752</v>
      </c>
      <c r="D275" s="11" t="s">
        <v>1562</v>
      </c>
      <c r="E275" s="9" t="s">
        <v>646</v>
      </c>
      <c r="F275" s="9" t="s">
        <v>1563</v>
      </c>
      <c r="G275" s="9" t="s">
        <v>23</v>
      </c>
      <c r="H275" s="15" t="s">
        <v>1564</v>
      </c>
      <c r="I275" s="11">
        <v>1</v>
      </c>
      <c r="J275" s="11">
        <v>2.8</v>
      </c>
      <c r="K275" s="12" t="s">
        <v>90</v>
      </c>
      <c r="L275" s="26">
        <f>IF(ISTEXT(K275),VLOOKUP(K275,Penalties!$A$2:$B$36,2,FALSE),0)</f>
        <v>1</v>
      </c>
      <c r="M275" s="11" t="s">
        <v>27</v>
      </c>
      <c r="N275" s="11" t="s">
        <v>1392</v>
      </c>
      <c r="O275" s="11" t="s">
        <v>76</v>
      </c>
      <c r="P275" s="13" t="s">
        <v>1565</v>
      </c>
      <c r="Q275" s="27">
        <f t="shared" ca="1" si="8"/>
        <v>0</v>
      </c>
      <c r="R275" s="26">
        <f t="shared" ca="1" si="9"/>
        <v>0</v>
      </c>
    </row>
    <row r="276" spans="1:18" ht="39" x14ac:dyDescent="0.25">
      <c r="A276" s="9" t="s">
        <v>226</v>
      </c>
      <c r="B276" s="9" t="s">
        <v>19</v>
      </c>
      <c r="C276" s="10">
        <v>44752</v>
      </c>
      <c r="D276" s="11" t="s">
        <v>1562</v>
      </c>
      <c r="E276" s="9" t="s">
        <v>646</v>
      </c>
      <c r="F276" s="9" t="s">
        <v>1563</v>
      </c>
      <c r="G276" s="9" t="s">
        <v>23</v>
      </c>
      <c r="H276" s="15" t="s">
        <v>1566</v>
      </c>
      <c r="I276" s="11">
        <v>1</v>
      </c>
      <c r="J276" s="11">
        <v>2.21</v>
      </c>
      <c r="K276" s="12" t="s">
        <v>57</v>
      </c>
      <c r="L276" s="26">
        <f>IF(ISTEXT(K276),VLOOKUP(K276,Penalties!$A$2:$B$36,2,FALSE),0)</f>
        <v>1</v>
      </c>
      <c r="M276" s="11" t="s">
        <v>27</v>
      </c>
      <c r="N276" s="11" t="s">
        <v>1567</v>
      </c>
      <c r="O276" s="11" t="s">
        <v>76</v>
      </c>
      <c r="P276" s="13" t="s">
        <v>1568</v>
      </c>
      <c r="Q276" s="27">
        <f t="shared" ca="1" si="8"/>
        <v>0</v>
      </c>
      <c r="R276" s="26">
        <f t="shared" ca="1" si="9"/>
        <v>0</v>
      </c>
    </row>
    <row r="277" spans="1:18" ht="26" x14ac:dyDescent="0.25">
      <c r="A277" s="9" t="s">
        <v>1064</v>
      </c>
      <c r="B277" s="9" t="s">
        <v>94</v>
      </c>
      <c r="C277" s="10">
        <v>44759</v>
      </c>
      <c r="D277" s="11" t="s">
        <v>1569</v>
      </c>
      <c r="E277" s="9" t="s">
        <v>113</v>
      </c>
      <c r="F277" s="9" t="s">
        <v>1570</v>
      </c>
      <c r="G277" s="9" t="s">
        <v>504</v>
      </c>
      <c r="H277" s="15" t="s">
        <v>1571</v>
      </c>
      <c r="I277" s="11">
        <v>1</v>
      </c>
      <c r="J277" s="11">
        <v>2.4</v>
      </c>
      <c r="K277" s="12" t="s">
        <v>57</v>
      </c>
      <c r="L277" s="26">
        <f>IF(ISTEXT(K277),VLOOKUP(K277,Penalties!$A$2:$B$36,2,FALSE),0)</f>
        <v>1</v>
      </c>
      <c r="M277" s="11" t="s">
        <v>27</v>
      </c>
      <c r="N277" s="11" t="s">
        <v>1528</v>
      </c>
      <c r="O277" s="11" t="s">
        <v>76</v>
      </c>
      <c r="P277" s="13" t="s">
        <v>1572</v>
      </c>
      <c r="Q277" s="27">
        <f t="shared" ca="1" si="8"/>
        <v>0</v>
      </c>
      <c r="R277" s="26">
        <f t="shared" ca="1" si="9"/>
        <v>0</v>
      </c>
    </row>
    <row r="278" spans="1:18" ht="26" x14ac:dyDescent="0.25">
      <c r="A278" s="9" t="s">
        <v>1573</v>
      </c>
      <c r="B278" s="9" t="s">
        <v>1574</v>
      </c>
      <c r="C278" s="10">
        <v>44778</v>
      </c>
      <c r="D278" s="11" t="s">
        <v>1575</v>
      </c>
      <c r="E278" s="9" t="s">
        <v>94</v>
      </c>
      <c r="F278" s="9" t="s">
        <v>1576</v>
      </c>
      <c r="G278" s="9" t="s">
        <v>1577</v>
      </c>
      <c r="H278" s="15" t="s">
        <v>1578</v>
      </c>
      <c r="I278" s="11">
        <v>1</v>
      </c>
      <c r="J278" s="11">
        <v>2.8</v>
      </c>
      <c r="K278" s="12" t="s">
        <v>57</v>
      </c>
      <c r="L278" s="26">
        <f>IF(ISTEXT(K278),VLOOKUP(K278,Penalties!$A$2:$B$36,2,FALSE),0)</f>
        <v>1</v>
      </c>
      <c r="M278" s="11" t="s">
        <v>27</v>
      </c>
      <c r="N278" s="11" t="s">
        <v>1579</v>
      </c>
      <c r="O278" s="11" t="s">
        <v>76</v>
      </c>
      <c r="P278" s="13" t="s">
        <v>1580</v>
      </c>
      <c r="Q278" s="27">
        <f t="shared" ca="1" si="8"/>
        <v>0</v>
      </c>
      <c r="R278" s="26">
        <f t="shared" ca="1" si="9"/>
        <v>0</v>
      </c>
    </row>
    <row r="279" spans="1:18" ht="26" x14ac:dyDescent="0.25">
      <c r="A279" s="9" t="s">
        <v>1581</v>
      </c>
      <c r="B279" s="9" t="s">
        <v>104</v>
      </c>
      <c r="C279" s="10">
        <v>44780</v>
      </c>
      <c r="D279" s="11" t="s">
        <v>1582</v>
      </c>
      <c r="E279" s="9" t="s">
        <v>94</v>
      </c>
      <c r="F279" s="9" t="s">
        <v>1583</v>
      </c>
      <c r="G279" s="9" t="s">
        <v>1577</v>
      </c>
      <c r="H279" s="15" t="s">
        <v>1584</v>
      </c>
      <c r="I279" s="11">
        <v>1</v>
      </c>
      <c r="J279" s="11">
        <v>2.8</v>
      </c>
      <c r="K279" s="12" t="s">
        <v>57</v>
      </c>
      <c r="L279" s="26">
        <f>IF(ISTEXT(K279),VLOOKUP(K279,Penalties!$A$2:$B$36,2,FALSE),0)</f>
        <v>1</v>
      </c>
      <c r="M279" s="11" t="s">
        <v>27</v>
      </c>
      <c r="N279" s="11" t="s">
        <v>1585</v>
      </c>
      <c r="O279" s="11" t="s">
        <v>76</v>
      </c>
      <c r="P279" s="13" t="s">
        <v>1586</v>
      </c>
      <c r="Q279" s="27">
        <f t="shared" ca="1" si="8"/>
        <v>0</v>
      </c>
      <c r="R279" s="26">
        <f t="shared" ca="1" si="9"/>
        <v>0</v>
      </c>
    </row>
    <row r="280" spans="1:18" ht="39" x14ac:dyDescent="0.25">
      <c r="A280" s="9" t="s">
        <v>1587</v>
      </c>
      <c r="B280" s="9" t="s">
        <v>973</v>
      </c>
      <c r="C280" s="10">
        <v>44791</v>
      </c>
      <c r="D280" s="11" t="s">
        <v>1588</v>
      </c>
      <c r="E280" s="9" t="s">
        <v>1589</v>
      </c>
      <c r="F280" s="9" t="s">
        <v>1590</v>
      </c>
      <c r="G280" s="9" t="s">
        <v>65</v>
      </c>
      <c r="H280" s="15" t="s">
        <v>1591</v>
      </c>
      <c r="I280" s="11">
        <v>1</v>
      </c>
      <c r="J280" s="11">
        <v>2.2999999999999998</v>
      </c>
      <c r="K280" s="12" t="s">
        <v>57</v>
      </c>
      <c r="L280" s="26">
        <f>IF(ISTEXT(K280),VLOOKUP(K280,Penalties!$A$2:$B$36,2,FALSE),0)</f>
        <v>1</v>
      </c>
      <c r="M280" s="11" t="s">
        <v>27</v>
      </c>
      <c r="N280" s="11" t="s">
        <v>1592</v>
      </c>
      <c r="O280" s="11" t="s">
        <v>76</v>
      </c>
      <c r="P280" s="13" t="s">
        <v>1593</v>
      </c>
      <c r="Q280" s="27">
        <f t="shared" ca="1" si="8"/>
        <v>0</v>
      </c>
      <c r="R280" s="26">
        <f t="shared" ca="1" si="9"/>
        <v>0</v>
      </c>
    </row>
    <row r="281" spans="1:18" ht="39" x14ac:dyDescent="0.25">
      <c r="A281" s="9" t="s">
        <v>1594</v>
      </c>
      <c r="B281" s="9" t="s">
        <v>576</v>
      </c>
      <c r="C281" s="10">
        <v>44811</v>
      </c>
      <c r="D281" s="11" t="s">
        <v>1595</v>
      </c>
      <c r="E281" s="9" t="s">
        <v>1596</v>
      </c>
      <c r="F281" s="9" t="s">
        <v>1597</v>
      </c>
      <c r="G281" s="9" t="s">
        <v>123</v>
      </c>
      <c r="H281" s="15" t="s">
        <v>1598</v>
      </c>
      <c r="I281" s="11">
        <v>1</v>
      </c>
      <c r="J281" s="11">
        <v>2.6</v>
      </c>
      <c r="K281" s="12" t="s">
        <v>68</v>
      </c>
      <c r="L281" s="26">
        <f>IF(ISTEXT(K281),VLOOKUP(K281,Penalties!$A$2:$B$36,2,FALSE),0)</f>
        <v>1</v>
      </c>
      <c r="M281" s="11" t="s">
        <v>27</v>
      </c>
      <c r="N281" s="11" t="s">
        <v>1599</v>
      </c>
      <c r="O281" s="11" t="s">
        <v>76</v>
      </c>
      <c r="P281" s="13" t="s">
        <v>1600</v>
      </c>
      <c r="Q281" s="27">
        <f t="shared" ca="1" si="8"/>
        <v>0</v>
      </c>
      <c r="R281" s="26">
        <f t="shared" ca="1" si="9"/>
        <v>0</v>
      </c>
    </row>
    <row r="282" spans="1:18" ht="39" x14ac:dyDescent="0.25">
      <c r="A282" s="9" t="s">
        <v>1601</v>
      </c>
      <c r="B282" s="9" t="s">
        <v>135</v>
      </c>
      <c r="C282" s="10">
        <v>44811</v>
      </c>
      <c r="D282" s="11" t="s">
        <v>1595</v>
      </c>
      <c r="E282" s="9" t="s">
        <v>1596</v>
      </c>
      <c r="F282" s="9" t="s">
        <v>1597</v>
      </c>
      <c r="G282" s="9" t="s">
        <v>123</v>
      </c>
      <c r="H282" s="15" t="s">
        <v>1602</v>
      </c>
      <c r="I282" s="11">
        <v>1</v>
      </c>
      <c r="J282" s="11">
        <v>2.12</v>
      </c>
      <c r="K282" s="12" t="s">
        <v>68</v>
      </c>
      <c r="L282" s="26">
        <f>IF(ISTEXT(K282),VLOOKUP(K282,Penalties!$A$2:$B$36,2,FALSE),0)</f>
        <v>1</v>
      </c>
      <c r="M282" s="11" t="s">
        <v>27</v>
      </c>
      <c r="N282" s="11" t="s">
        <v>1603</v>
      </c>
      <c r="O282" s="11" t="s">
        <v>76</v>
      </c>
      <c r="P282" s="13" t="s">
        <v>1604</v>
      </c>
      <c r="Q282" s="27">
        <f t="shared" ca="1" si="8"/>
        <v>0</v>
      </c>
      <c r="R282" s="26">
        <f t="shared" ca="1" si="9"/>
        <v>0</v>
      </c>
    </row>
    <row r="283" spans="1:18" ht="39" x14ac:dyDescent="0.25">
      <c r="A283" s="9" t="s">
        <v>1605</v>
      </c>
      <c r="B283" s="9" t="s">
        <v>379</v>
      </c>
      <c r="C283" s="10">
        <v>44819</v>
      </c>
      <c r="D283" s="11" t="s">
        <v>1606</v>
      </c>
      <c r="E283" s="9" t="s">
        <v>1607</v>
      </c>
      <c r="F283" s="9" t="s">
        <v>1608</v>
      </c>
      <c r="G283" s="9" t="s">
        <v>207</v>
      </c>
      <c r="H283" s="15" t="s">
        <v>1609</v>
      </c>
      <c r="I283" s="11">
        <v>1</v>
      </c>
      <c r="J283" s="11">
        <v>2.8</v>
      </c>
      <c r="K283" s="12" t="s">
        <v>57</v>
      </c>
      <c r="L283" s="26">
        <f>IF(ISTEXT(K283),VLOOKUP(K283,Penalties!$A$2:$B$36,2,FALSE),0)</f>
        <v>1</v>
      </c>
      <c r="M283" s="11" t="s">
        <v>27</v>
      </c>
      <c r="N283" s="11" t="s">
        <v>1610</v>
      </c>
      <c r="O283" s="11" t="s">
        <v>76</v>
      </c>
      <c r="P283" s="13" t="s">
        <v>1611</v>
      </c>
      <c r="Q283" s="27">
        <f t="shared" ca="1" si="8"/>
        <v>0</v>
      </c>
      <c r="R283" s="26">
        <f t="shared" ca="1" si="9"/>
        <v>0</v>
      </c>
    </row>
    <row r="284" spans="1:18" ht="39" x14ac:dyDescent="0.25">
      <c r="A284" s="9" t="s">
        <v>1612</v>
      </c>
      <c r="B284" s="9" t="s">
        <v>379</v>
      </c>
      <c r="C284" s="10">
        <v>44819</v>
      </c>
      <c r="D284" s="11" t="s">
        <v>1606</v>
      </c>
      <c r="E284" s="9" t="s">
        <v>1607</v>
      </c>
      <c r="F284" s="9" t="s">
        <v>1608</v>
      </c>
      <c r="G284" s="9" t="s">
        <v>207</v>
      </c>
      <c r="H284" s="15" t="s">
        <v>1613</v>
      </c>
      <c r="I284" s="11">
        <v>1</v>
      </c>
      <c r="J284" s="11">
        <v>2.8</v>
      </c>
      <c r="K284" s="12" t="s">
        <v>57</v>
      </c>
      <c r="L284" s="26">
        <f>IF(ISTEXT(K284),VLOOKUP(K284,Penalties!$A$2:$B$36,2,FALSE),0)</f>
        <v>1</v>
      </c>
      <c r="M284" s="11" t="s">
        <v>27</v>
      </c>
      <c r="N284" s="11" t="s">
        <v>1614</v>
      </c>
      <c r="O284" s="11" t="s">
        <v>76</v>
      </c>
      <c r="P284" s="13" t="s">
        <v>1615</v>
      </c>
      <c r="Q284" s="27">
        <f t="shared" ca="1" si="8"/>
        <v>0</v>
      </c>
      <c r="R284" s="26">
        <f t="shared" ca="1" si="9"/>
        <v>0</v>
      </c>
    </row>
    <row r="285" spans="1:18" ht="26" x14ac:dyDescent="0.25">
      <c r="A285" s="9" t="s">
        <v>1616</v>
      </c>
      <c r="B285" s="9" t="s">
        <v>61</v>
      </c>
      <c r="C285" s="10">
        <v>44843</v>
      </c>
      <c r="D285" s="11" t="s">
        <v>1617</v>
      </c>
      <c r="E285" s="9" t="s">
        <v>1618</v>
      </c>
      <c r="F285" s="9" t="s">
        <v>1619</v>
      </c>
      <c r="G285" s="9" t="s">
        <v>35</v>
      </c>
      <c r="H285" s="15" t="s">
        <v>1620</v>
      </c>
      <c r="I285" s="11">
        <v>1</v>
      </c>
      <c r="J285" s="11">
        <v>2.2999999999999998</v>
      </c>
      <c r="K285" s="12" t="s">
        <v>57</v>
      </c>
      <c r="L285" s="26">
        <f>IF(ISTEXT(K285),VLOOKUP(K285,Penalties!$A$2:$B$36,2,FALSE),0)</f>
        <v>1</v>
      </c>
      <c r="M285" s="11" t="s">
        <v>27</v>
      </c>
      <c r="N285" s="11" t="s">
        <v>1621</v>
      </c>
      <c r="O285" s="11" t="s">
        <v>76</v>
      </c>
      <c r="P285" s="13" t="s">
        <v>1622</v>
      </c>
      <c r="Q285" s="27">
        <f t="shared" ca="1" si="8"/>
        <v>0</v>
      </c>
      <c r="R285" s="26">
        <f t="shared" ca="1" si="9"/>
        <v>0</v>
      </c>
    </row>
    <row r="286" spans="1:18" ht="52" x14ac:dyDescent="0.25">
      <c r="A286" s="9" t="s">
        <v>1623</v>
      </c>
      <c r="B286" s="9" t="s">
        <v>111</v>
      </c>
      <c r="C286" s="10">
        <v>44895</v>
      </c>
      <c r="D286" s="11" t="s">
        <v>1624</v>
      </c>
      <c r="E286" s="9" t="s">
        <v>1625</v>
      </c>
      <c r="F286" s="9" t="s">
        <v>1626</v>
      </c>
      <c r="G286" s="9" t="s">
        <v>88</v>
      </c>
      <c r="H286" s="15" t="s">
        <v>1627</v>
      </c>
      <c r="I286" s="11">
        <v>1</v>
      </c>
      <c r="J286" s="11">
        <v>2.8</v>
      </c>
      <c r="K286" s="12" t="s">
        <v>57</v>
      </c>
      <c r="L286" s="26">
        <f>IF(ISTEXT(K286),VLOOKUP(K286,Penalties!$A$2:$B$36,2,FALSE),0)</f>
        <v>1</v>
      </c>
      <c r="M286" s="11" t="s">
        <v>27</v>
      </c>
      <c r="N286" s="11" t="s">
        <v>1628</v>
      </c>
      <c r="O286" s="11" t="s">
        <v>76</v>
      </c>
      <c r="P286" s="13" t="s">
        <v>1629</v>
      </c>
      <c r="Q286" s="27">
        <f t="shared" ca="1" si="8"/>
        <v>0</v>
      </c>
      <c r="R286" s="26">
        <f t="shared" ca="1" si="9"/>
        <v>7</v>
      </c>
    </row>
    <row r="287" spans="1:18" ht="52" x14ac:dyDescent="0.25">
      <c r="A287" s="9" t="s">
        <v>1630</v>
      </c>
      <c r="B287" s="9" t="s">
        <v>615</v>
      </c>
      <c r="C287" s="10">
        <v>44899</v>
      </c>
      <c r="D287" s="11" t="s">
        <v>1631</v>
      </c>
      <c r="E287" s="9" t="s">
        <v>1632</v>
      </c>
      <c r="F287" s="9" t="s">
        <v>1633</v>
      </c>
      <c r="G287" s="9" t="s">
        <v>1634</v>
      </c>
      <c r="H287" s="15" t="s">
        <v>1635</v>
      </c>
      <c r="I287" s="11">
        <v>1</v>
      </c>
      <c r="J287" s="11">
        <v>2.8</v>
      </c>
      <c r="K287" s="12" t="s">
        <v>57</v>
      </c>
      <c r="L287" s="26">
        <f>IF(ISTEXT(K287),VLOOKUP(K287,Penalties!$A$2:$B$36,2,FALSE),0)</f>
        <v>1</v>
      </c>
      <c r="M287" s="11" t="s">
        <v>27</v>
      </c>
      <c r="N287" s="11" t="s">
        <v>1636</v>
      </c>
      <c r="O287" s="11" t="s">
        <v>76</v>
      </c>
      <c r="P287" s="13" t="s">
        <v>1637</v>
      </c>
      <c r="Q287" s="27">
        <f t="shared" ca="1" si="8"/>
        <v>0</v>
      </c>
      <c r="R287" s="26">
        <f t="shared" ca="1" si="9"/>
        <v>0</v>
      </c>
    </row>
    <row r="288" spans="1:18" ht="39" x14ac:dyDescent="0.25">
      <c r="A288" s="9" t="s">
        <v>1638</v>
      </c>
      <c r="B288" s="9" t="s">
        <v>222</v>
      </c>
      <c r="C288" s="10">
        <v>44947</v>
      </c>
      <c r="D288" s="11" t="s">
        <v>1639</v>
      </c>
      <c r="E288" s="9" t="s">
        <v>212</v>
      </c>
      <c r="F288" s="9" t="s">
        <v>1640</v>
      </c>
      <c r="G288" s="9" t="s">
        <v>123</v>
      </c>
      <c r="H288" s="15" t="s">
        <v>1641</v>
      </c>
      <c r="I288" s="11">
        <v>1</v>
      </c>
      <c r="J288" s="11">
        <v>2.9</v>
      </c>
      <c r="K288" s="12" t="s">
        <v>90</v>
      </c>
      <c r="L288" s="26">
        <f>IF(ISTEXT(K288),VLOOKUP(K288,Penalties!$A$2:$B$36,2,FALSE),0)</f>
        <v>1</v>
      </c>
      <c r="M288" s="11" t="s">
        <v>27</v>
      </c>
      <c r="N288" s="11" t="s">
        <v>1642</v>
      </c>
      <c r="O288" s="11" t="s">
        <v>76</v>
      </c>
      <c r="P288" s="13" t="s">
        <v>1643</v>
      </c>
      <c r="Q288" s="27">
        <f t="shared" ca="1" si="8"/>
        <v>1</v>
      </c>
      <c r="R288" s="26">
        <f t="shared" ca="1" si="9"/>
        <v>1</v>
      </c>
    </row>
    <row r="289" spans="1:18" ht="26" x14ac:dyDescent="0.25">
      <c r="A289" s="9" t="s">
        <v>1644</v>
      </c>
      <c r="B289" s="9" t="s">
        <v>55</v>
      </c>
      <c r="C289" s="10">
        <v>44955</v>
      </c>
      <c r="D289" s="11" t="s">
        <v>1645</v>
      </c>
      <c r="E289" s="9" t="s">
        <v>760</v>
      </c>
      <c r="F289" s="9" t="s">
        <v>1646</v>
      </c>
      <c r="G289" s="9" t="s">
        <v>195</v>
      </c>
      <c r="H289" s="15" t="s">
        <v>1647</v>
      </c>
      <c r="I289" s="11">
        <v>1</v>
      </c>
      <c r="J289" s="11">
        <v>2.5</v>
      </c>
      <c r="K289" s="12" t="s">
        <v>90</v>
      </c>
      <c r="L289" s="26">
        <f>IF(ISTEXT(K289),VLOOKUP(K289,Penalties!$A$2:$B$36,2,FALSE),0)</f>
        <v>1</v>
      </c>
      <c r="M289" s="11" t="s">
        <v>27</v>
      </c>
      <c r="N289" s="11" t="s">
        <v>1648</v>
      </c>
      <c r="O289" s="11" t="s">
        <v>76</v>
      </c>
      <c r="P289" s="13" t="s">
        <v>1649</v>
      </c>
      <c r="Q289" s="27">
        <f t="shared" ca="1" si="8"/>
        <v>1</v>
      </c>
      <c r="R289" s="26">
        <f t="shared" ca="1" si="9"/>
        <v>1</v>
      </c>
    </row>
    <row r="290" spans="1:18" ht="26" x14ac:dyDescent="0.25">
      <c r="A290" s="9" t="s">
        <v>30</v>
      </c>
      <c r="B290" s="9" t="s">
        <v>31</v>
      </c>
      <c r="C290" s="10">
        <v>44968</v>
      </c>
      <c r="D290" s="11" t="s">
        <v>1650</v>
      </c>
      <c r="E290" s="9" t="s">
        <v>1651</v>
      </c>
      <c r="F290" s="9" t="s">
        <v>1652</v>
      </c>
      <c r="G290" s="9" t="s">
        <v>123</v>
      </c>
      <c r="H290" s="15" t="s">
        <v>1653</v>
      </c>
      <c r="I290" s="11">
        <v>1</v>
      </c>
      <c r="J290" s="11">
        <v>2.2000000000000002</v>
      </c>
      <c r="K290" s="12" t="s">
        <v>68</v>
      </c>
      <c r="L290" s="26">
        <f>IF(ISTEXT(K290),VLOOKUP(K290,Penalties!$A$2:$B$36,2,FALSE),0)</f>
        <v>1</v>
      </c>
      <c r="M290" s="11" t="s">
        <v>27</v>
      </c>
      <c r="N290" s="11" t="s">
        <v>1654</v>
      </c>
      <c r="O290" s="11" t="s">
        <v>76</v>
      </c>
      <c r="P290" s="13" t="s">
        <v>1655</v>
      </c>
      <c r="Q290" s="27">
        <f t="shared" ca="1" si="8"/>
        <v>1</v>
      </c>
      <c r="R290" s="26">
        <f t="shared" ca="1" si="9"/>
        <v>1</v>
      </c>
    </row>
    <row r="291" spans="1:18" ht="26" x14ac:dyDescent="0.25">
      <c r="A291" s="9" t="s">
        <v>1656</v>
      </c>
      <c r="B291" s="9" t="s">
        <v>150</v>
      </c>
      <c r="C291" s="10">
        <v>44976</v>
      </c>
      <c r="D291" s="11" t="s">
        <v>1657</v>
      </c>
      <c r="E291" s="9" t="s">
        <v>1658</v>
      </c>
      <c r="F291" s="9" t="s">
        <v>1659</v>
      </c>
      <c r="G291" s="9" t="s">
        <v>139</v>
      </c>
      <c r="H291" s="15" t="s">
        <v>1660</v>
      </c>
      <c r="I291" s="11">
        <v>1</v>
      </c>
      <c r="J291" s="11">
        <v>2.5</v>
      </c>
      <c r="K291" s="12" t="s">
        <v>90</v>
      </c>
      <c r="L291" s="26">
        <f>IF(ISTEXT(K291),VLOOKUP(K291,Penalties!$A$2:$B$36,2,FALSE),0)</f>
        <v>1</v>
      </c>
      <c r="M291" s="11" t="s">
        <v>27</v>
      </c>
      <c r="N291" s="11" t="s">
        <v>1661</v>
      </c>
      <c r="O291" s="11" t="s">
        <v>76</v>
      </c>
      <c r="P291" s="13" t="s">
        <v>1662</v>
      </c>
      <c r="Q291" s="27">
        <f t="shared" ca="1" si="8"/>
        <v>1</v>
      </c>
      <c r="R291" s="26">
        <f t="shared" ca="1" si="9"/>
        <v>1</v>
      </c>
    </row>
    <row r="292" spans="1:18" ht="26" x14ac:dyDescent="0.25">
      <c r="A292" s="9" t="s">
        <v>1663</v>
      </c>
      <c r="B292" s="9" t="s">
        <v>305</v>
      </c>
      <c r="C292" s="10">
        <v>45014</v>
      </c>
      <c r="D292" s="11" t="s">
        <v>1664</v>
      </c>
      <c r="E292" s="9" t="s">
        <v>381</v>
      </c>
      <c r="F292" s="9" t="s">
        <v>1665</v>
      </c>
      <c r="G292" s="9" t="s">
        <v>890</v>
      </c>
      <c r="H292" s="15" t="s">
        <v>1666</v>
      </c>
      <c r="I292" s="11">
        <v>1</v>
      </c>
      <c r="J292" s="11">
        <v>2.8</v>
      </c>
      <c r="K292" s="12" t="s">
        <v>26</v>
      </c>
      <c r="L292" s="26">
        <f>IF(ISTEXT(K292),VLOOKUP(K292,Penalties!$A$2:$B$36,2,FALSE),0)</f>
        <v>2</v>
      </c>
      <c r="M292" s="11" t="s">
        <v>27</v>
      </c>
      <c r="N292" s="11" t="s">
        <v>1667</v>
      </c>
      <c r="O292" s="11" t="s">
        <v>76</v>
      </c>
      <c r="P292" s="13" t="s">
        <v>1668</v>
      </c>
      <c r="Q292" s="27">
        <f t="shared" ca="1" si="8"/>
        <v>2</v>
      </c>
      <c r="R292" s="26">
        <f t="shared" ca="1" si="9"/>
        <v>2</v>
      </c>
    </row>
    <row r="293" spans="1:18" ht="26" x14ac:dyDescent="0.25">
      <c r="A293" s="9" t="s">
        <v>1362</v>
      </c>
      <c r="B293" s="9" t="s">
        <v>305</v>
      </c>
      <c r="C293" s="10">
        <v>45020</v>
      </c>
      <c r="D293" s="11" t="s">
        <v>1664</v>
      </c>
      <c r="E293" s="9" t="s">
        <v>381</v>
      </c>
      <c r="F293" s="9" t="s">
        <v>1669</v>
      </c>
      <c r="G293" s="9" t="s">
        <v>1670</v>
      </c>
      <c r="H293" s="15" t="s">
        <v>1671</v>
      </c>
      <c r="I293" s="11">
        <v>1</v>
      </c>
      <c r="J293" s="11">
        <v>2.5</v>
      </c>
      <c r="K293" s="12" t="s">
        <v>90</v>
      </c>
      <c r="L293" s="26">
        <f>IF(ISTEXT(K293),VLOOKUP(K293,Penalties!$A$2:$B$36,2,FALSE),0)</f>
        <v>1</v>
      </c>
      <c r="M293" s="11" t="s">
        <v>27</v>
      </c>
      <c r="N293" s="11" t="s">
        <v>1363</v>
      </c>
      <c r="O293" s="11" t="s">
        <v>76</v>
      </c>
      <c r="P293" s="13" t="s">
        <v>1672</v>
      </c>
      <c r="Q293" s="27">
        <f t="shared" ca="1" si="8"/>
        <v>1</v>
      </c>
      <c r="R293" s="26">
        <f t="shared" ca="1" si="9"/>
        <v>1</v>
      </c>
    </row>
    <row r="294" spans="1:18" ht="26" x14ac:dyDescent="0.25">
      <c r="A294" s="9" t="s">
        <v>1673</v>
      </c>
      <c r="B294" s="9" t="s">
        <v>305</v>
      </c>
      <c r="C294" s="10">
        <v>45020</v>
      </c>
      <c r="D294" s="11" t="s">
        <v>1664</v>
      </c>
      <c r="E294" s="9" t="s">
        <v>381</v>
      </c>
      <c r="F294" s="9" t="s">
        <v>1669</v>
      </c>
      <c r="G294" s="9" t="s">
        <v>1670</v>
      </c>
      <c r="H294" s="15" t="s">
        <v>1674</v>
      </c>
      <c r="I294" s="11">
        <v>1</v>
      </c>
      <c r="J294" s="11">
        <v>2.12</v>
      </c>
      <c r="K294" s="12" t="s">
        <v>68</v>
      </c>
      <c r="L294" s="26">
        <f>IF(ISTEXT(K294),VLOOKUP(K294,Penalties!$A$2:$B$36,2,FALSE),0)</f>
        <v>1</v>
      </c>
      <c r="M294" s="11" t="s">
        <v>27</v>
      </c>
      <c r="N294" s="11" t="s">
        <v>1675</v>
      </c>
      <c r="O294" s="11" t="s">
        <v>76</v>
      </c>
      <c r="P294" s="13" t="s">
        <v>1676</v>
      </c>
      <c r="Q294" s="27">
        <f t="shared" ca="1" si="8"/>
        <v>1</v>
      </c>
      <c r="R294" s="26">
        <f t="shared" ca="1" si="9"/>
        <v>1</v>
      </c>
    </row>
    <row r="295" spans="1:18" ht="26" x14ac:dyDescent="0.25">
      <c r="A295" s="9" t="s">
        <v>1677</v>
      </c>
      <c r="B295" s="9" t="s">
        <v>94</v>
      </c>
      <c r="C295" s="10">
        <v>45020</v>
      </c>
      <c r="D295" s="11" t="s">
        <v>1664</v>
      </c>
      <c r="E295" s="9" t="s">
        <v>381</v>
      </c>
      <c r="F295" s="9" t="s">
        <v>1669</v>
      </c>
      <c r="G295" s="9" t="s">
        <v>1670</v>
      </c>
      <c r="H295" s="15" t="s">
        <v>1678</v>
      </c>
      <c r="I295" s="11">
        <v>1</v>
      </c>
      <c r="J295" s="11">
        <v>2.2999999999999998</v>
      </c>
      <c r="K295" s="12" t="s">
        <v>90</v>
      </c>
      <c r="L295" s="26">
        <f>IF(ISTEXT(K295),VLOOKUP(K295,Penalties!$A$2:$B$36,2,FALSE),0)</f>
        <v>1</v>
      </c>
      <c r="M295" s="11" t="s">
        <v>27</v>
      </c>
      <c r="N295" s="11" t="s">
        <v>1679</v>
      </c>
      <c r="O295" s="11" t="s">
        <v>76</v>
      </c>
      <c r="P295" s="13" t="s">
        <v>1680</v>
      </c>
      <c r="Q295" s="27">
        <f t="shared" ca="1" si="8"/>
        <v>1</v>
      </c>
      <c r="R295" s="26">
        <f t="shared" ca="1" si="9"/>
        <v>2</v>
      </c>
    </row>
    <row r="296" spans="1:18" ht="39" x14ac:dyDescent="0.25">
      <c r="A296" s="9" t="s">
        <v>1677</v>
      </c>
      <c r="B296" s="9" t="s">
        <v>94</v>
      </c>
      <c r="C296" s="10">
        <v>45020</v>
      </c>
      <c r="D296" s="11" t="s">
        <v>1664</v>
      </c>
      <c r="E296" s="9" t="s">
        <v>381</v>
      </c>
      <c r="F296" s="9" t="s">
        <v>1669</v>
      </c>
      <c r="G296" s="9" t="s">
        <v>1670</v>
      </c>
      <c r="H296" s="15" t="s">
        <v>1681</v>
      </c>
      <c r="I296" s="11">
        <v>1</v>
      </c>
      <c r="J296" s="11">
        <v>2.2999999999999998</v>
      </c>
      <c r="K296" s="12" t="s">
        <v>90</v>
      </c>
      <c r="L296" s="26">
        <f>IF(ISTEXT(K296),VLOOKUP(K296,Penalties!$A$2:$B$36,2,FALSE),0)</f>
        <v>1</v>
      </c>
      <c r="M296" s="11" t="s">
        <v>27</v>
      </c>
      <c r="N296" s="11" t="s">
        <v>1679</v>
      </c>
      <c r="O296" s="11" t="s">
        <v>76</v>
      </c>
      <c r="P296" s="13" t="s">
        <v>1682</v>
      </c>
      <c r="Q296" s="27">
        <f t="shared" ca="1" si="8"/>
        <v>1</v>
      </c>
      <c r="R296" s="26">
        <f t="shared" ca="1" si="9"/>
        <v>2</v>
      </c>
    </row>
    <row r="297" spans="1:18" ht="39" x14ac:dyDescent="0.25">
      <c r="A297" s="9" t="s">
        <v>1683</v>
      </c>
      <c r="B297" s="9" t="s">
        <v>31</v>
      </c>
      <c r="C297" s="10">
        <v>45087</v>
      </c>
      <c r="D297" s="11" t="s">
        <v>1684</v>
      </c>
      <c r="E297" s="9" t="s">
        <v>1685</v>
      </c>
      <c r="F297" s="9" t="s">
        <v>1686</v>
      </c>
      <c r="G297" s="9" t="s">
        <v>23</v>
      </c>
      <c r="H297" s="15" t="s">
        <v>1687</v>
      </c>
      <c r="I297" s="11">
        <v>2</v>
      </c>
      <c r="J297" s="11">
        <v>2.7</v>
      </c>
      <c r="K297" s="12" t="s">
        <v>90</v>
      </c>
      <c r="L297" s="26">
        <f>IF(ISTEXT(K297),VLOOKUP(K297,Penalties!$A$2:$B$36,2,FALSE),0)</f>
        <v>1</v>
      </c>
      <c r="M297" s="11" t="s">
        <v>27</v>
      </c>
      <c r="N297" s="11" t="s">
        <v>1688</v>
      </c>
      <c r="O297" s="11" t="s">
        <v>76</v>
      </c>
      <c r="P297" s="13" t="s">
        <v>1689</v>
      </c>
      <c r="Q297" s="27">
        <f t="shared" ca="1" si="8"/>
        <v>1</v>
      </c>
      <c r="R297" s="26">
        <f t="shared" ca="1" si="9"/>
        <v>1</v>
      </c>
    </row>
    <row r="298" spans="1:18" ht="26" x14ac:dyDescent="0.25">
      <c r="A298" s="9" t="s">
        <v>1690</v>
      </c>
      <c r="B298" s="9" t="s">
        <v>55</v>
      </c>
      <c r="C298" s="10">
        <v>45094</v>
      </c>
      <c r="D298" s="11" t="s">
        <v>1691</v>
      </c>
      <c r="E298" s="9" t="s">
        <v>658</v>
      </c>
      <c r="F298" s="9" t="s">
        <v>1692</v>
      </c>
      <c r="G298" s="9" t="s">
        <v>123</v>
      </c>
      <c r="H298" s="15" t="s">
        <v>1693</v>
      </c>
      <c r="I298" s="11">
        <v>1</v>
      </c>
      <c r="J298" s="11">
        <v>2.2000000000000002</v>
      </c>
      <c r="K298" s="12" t="s">
        <v>68</v>
      </c>
      <c r="L298" s="26">
        <f>IF(ISTEXT(K298),VLOOKUP(K298,Penalties!$A$2:$B$36,2,FALSE),0)</f>
        <v>1</v>
      </c>
      <c r="M298" s="11" t="s">
        <v>27</v>
      </c>
      <c r="N298" s="11" t="s">
        <v>1694</v>
      </c>
      <c r="O298" s="11" t="s">
        <v>76</v>
      </c>
      <c r="P298" s="13" t="s">
        <v>1695</v>
      </c>
      <c r="Q298" s="27">
        <f t="shared" ca="1" si="8"/>
        <v>1</v>
      </c>
      <c r="R298" s="26">
        <f t="shared" ca="1" si="9"/>
        <v>1</v>
      </c>
    </row>
    <row r="299" spans="1:18" ht="26" x14ac:dyDescent="0.25">
      <c r="A299" s="9" t="s">
        <v>1696</v>
      </c>
      <c r="B299" s="9" t="s">
        <v>290</v>
      </c>
      <c r="C299" s="10">
        <v>45106</v>
      </c>
      <c r="D299" s="11" t="s">
        <v>1697</v>
      </c>
      <c r="E299" s="9" t="s">
        <v>113</v>
      </c>
      <c r="F299" s="9" t="s">
        <v>1698</v>
      </c>
      <c r="G299" s="9" t="s">
        <v>880</v>
      </c>
      <c r="H299" s="15" t="s">
        <v>1699</v>
      </c>
      <c r="I299" s="11">
        <v>1</v>
      </c>
      <c r="J299" s="11">
        <v>2.5</v>
      </c>
      <c r="K299" s="12" t="s">
        <v>57</v>
      </c>
      <c r="L299" s="26">
        <f>IF(ISTEXT(K299),VLOOKUP(K299,Penalties!$A$2:$B$36,2,FALSE),0)</f>
        <v>1</v>
      </c>
      <c r="M299" s="11" t="s">
        <v>27</v>
      </c>
      <c r="N299" s="11" t="s">
        <v>1700</v>
      </c>
      <c r="O299" s="11" t="s">
        <v>76</v>
      </c>
      <c r="P299" s="13" t="s">
        <v>1701</v>
      </c>
      <c r="Q299" s="27">
        <f t="shared" ca="1" si="8"/>
        <v>1</v>
      </c>
      <c r="R299" s="26">
        <f t="shared" ca="1" si="9"/>
        <v>1</v>
      </c>
    </row>
    <row r="300" spans="1:18" ht="39" x14ac:dyDescent="0.25">
      <c r="A300" s="9" t="s">
        <v>1702</v>
      </c>
      <c r="B300" s="9" t="s">
        <v>135</v>
      </c>
      <c r="C300" s="10">
        <v>45124</v>
      </c>
      <c r="D300" s="11" t="s">
        <v>1703</v>
      </c>
      <c r="E300" s="9" t="s">
        <v>86</v>
      </c>
      <c r="F300" s="9" t="s">
        <v>1704</v>
      </c>
      <c r="G300" s="9" t="s">
        <v>714</v>
      </c>
      <c r="H300" s="15" t="s">
        <v>1705</v>
      </c>
      <c r="I300" s="11">
        <v>1</v>
      </c>
      <c r="J300" s="11">
        <v>2.8</v>
      </c>
      <c r="K300" s="12" t="s">
        <v>90</v>
      </c>
      <c r="L300" s="26">
        <f>IF(ISTEXT(K300),VLOOKUP(K300,Penalties!$A$2:$B$36,2,FALSE),0)</f>
        <v>1</v>
      </c>
      <c r="M300" s="11" t="s">
        <v>27</v>
      </c>
      <c r="N300" s="11" t="s">
        <v>1706</v>
      </c>
      <c r="O300" s="11" t="s">
        <v>76</v>
      </c>
      <c r="P300" s="13" t="s">
        <v>1707</v>
      </c>
      <c r="Q300" s="27">
        <f t="shared" ca="1" si="8"/>
        <v>1</v>
      </c>
      <c r="R300" s="26">
        <f t="shared" ca="1" si="9"/>
        <v>1</v>
      </c>
    </row>
    <row r="301" spans="1:18" ht="26" x14ac:dyDescent="0.25">
      <c r="A301" s="9" t="s">
        <v>1708</v>
      </c>
      <c r="B301" s="9" t="s">
        <v>135</v>
      </c>
      <c r="C301" s="10">
        <v>45124</v>
      </c>
      <c r="D301" s="11" t="s">
        <v>1703</v>
      </c>
      <c r="E301" s="9" t="s">
        <v>86</v>
      </c>
      <c r="F301" s="9" t="s">
        <v>1704</v>
      </c>
      <c r="G301" s="9" t="s">
        <v>714</v>
      </c>
      <c r="H301" s="15" t="s">
        <v>1709</v>
      </c>
      <c r="I301" s="11">
        <v>1</v>
      </c>
      <c r="J301" s="11">
        <v>2.5</v>
      </c>
      <c r="K301" s="12" t="s">
        <v>90</v>
      </c>
      <c r="L301" s="26">
        <f>IF(ISTEXT(K301),VLOOKUP(K301,Penalties!$A$2:$B$36,2,FALSE),0)</f>
        <v>1</v>
      </c>
      <c r="M301" s="11" t="s">
        <v>27</v>
      </c>
      <c r="N301" s="11" t="s">
        <v>1710</v>
      </c>
      <c r="O301" s="11" t="s">
        <v>76</v>
      </c>
      <c r="P301" s="13" t="s">
        <v>1711</v>
      </c>
      <c r="Q301" s="27">
        <f t="shared" ca="1" si="8"/>
        <v>1</v>
      </c>
      <c r="R301" s="26">
        <f t="shared" ca="1" si="9"/>
        <v>1</v>
      </c>
    </row>
    <row r="302" spans="1:18" ht="39" x14ac:dyDescent="0.25">
      <c r="A302" s="9" t="s">
        <v>1712</v>
      </c>
      <c r="B302" s="9" t="s">
        <v>111</v>
      </c>
      <c r="C302" s="10">
        <v>45133</v>
      </c>
      <c r="D302" s="11" t="s">
        <v>1713</v>
      </c>
      <c r="E302" s="9" t="s">
        <v>228</v>
      </c>
      <c r="F302" s="9" t="s">
        <v>1714</v>
      </c>
      <c r="G302" s="9" t="s">
        <v>35</v>
      </c>
      <c r="H302" s="15" t="s">
        <v>1715</v>
      </c>
      <c r="I302" s="11">
        <v>1</v>
      </c>
      <c r="J302" s="11">
        <v>2.5</v>
      </c>
      <c r="K302" s="12" t="s">
        <v>57</v>
      </c>
      <c r="L302" s="26">
        <f>IF(ISTEXT(K302),VLOOKUP(K302,Penalties!$A$2:$B$36,2,FALSE),0)</f>
        <v>1</v>
      </c>
      <c r="M302" s="11" t="s">
        <v>27</v>
      </c>
      <c r="N302" s="11" t="s">
        <v>1716</v>
      </c>
      <c r="O302" s="11" t="s">
        <v>76</v>
      </c>
      <c r="P302" s="13" t="s">
        <v>1717</v>
      </c>
      <c r="Q302" s="27">
        <f t="shared" ca="1" si="8"/>
        <v>1</v>
      </c>
      <c r="R302" s="26">
        <f t="shared" ca="1" si="9"/>
        <v>1</v>
      </c>
    </row>
    <row r="303" spans="1:18" ht="26" x14ac:dyDescent="0.25">
      <c r="A303" s="9" t="s">
        <v>1051</v>
      </c>
      <c r="B303" s="9" t="s">
        <v>258</v>
      </c>
      <c r="C303" s="10">
        <v>45144</v>
      </c>
      <c r="D303" s="11" t="s">
        <v>1718</v>
      </c>
      <c r="E303" s="9" t="s">
        <v>646</v>
      </c>
      <c r="F303" s="9" t="s">
        <v>1719</v>
      </c>
      <c r="G303" s="9" t="s">
        <v>1720</v>
      </c>
      <c r="H303" s="15" t="s">
        <v>1721</v>
      </c>
      <c r="I303" s="11">
        <v>2</v>
      </c>
      <c r="J303" s="11">
        <v>2.7</v>
      </c>
      <c r="K303" s="12" t="s">
        <v>90</v>
      </c>
      <c r="L303" s="26">
        <f>IF(ISTEXT(K303),VLOOKUP(K303,Penalties!$A$2:$B$36,2,FALSE),0)</f>
        <v>1</v>
      </c>
      <c r="M303" s="11" t="s">
        <v>27</v>
      </c>
      <c r="N303" s="11" t="s">
        <v>1722</v>
      </c>
      <c r="O303" s="11" t="s">
        <v>76</v>
      </c>
      <c r="P303" s="13" t="s">
        <v>1723</v>
      </c>
      <c r="Q303" s="27">
        <f t="shared" ca="1" si="8"/>
        <v>1</v>
      </c>
      <c r="R303" s="26">
        <f t="shared" ca="1" si="9"/>
        <v>1</v>
      </c>
    </row>
    <row r="304" spans="1:18" ht="26" x14ac:dyDescent="0.25">
      <c r="A304" s="9" t="s">
        <v>1724</v>
      </c>
      <c r="B304" s="9" t="s">
        <v>1090</v>
      </c>
      <c r="C304" s="10">
        <v>45133</v>
      </c>
      <c r="D304" s="11" t="s">
        <v>1725</v>
      </c>
      <c r="E304" s="9" t="s">
        <v>410</v>
      </c>
      <c r="F304" s="9" t="s">
        <v>1726</v>
      </c>
      <c r="G304" s="9" t="s">
        <v>1031</v>
      </c>
      <c r="H304" s="15" t="s">
        <v>1727</v>
      </c>
      <c r="I304" s="11">
        <v>1</v>
      </c>
      <c r="J304" s="11">
        <v>2.2000000000000002</v>
      </c>
      <c r="K304" s="12" t="s">
        <v>57</v>
      </c>
      <c r="L304" s="26">
        <f>IF(ISTEXT(K304),VLOOKUP(K304,Penalties!$A$2:$B$36,2,FALSE),0)</f>
        <v>1</v>
      </c>
      <c r="M304" s="11" t="s">
        <v>27</v>
      </c>
      <c r="N304" s="11" t="s">
        <v>1728</v>
      </c>
      <c r="O304" s="11" t="s">
        <v>76</v>
      </c>
      <c r="P304" s="13" t="s">
        <v>1729</v>
      </c>
      <c r="Q304" s="27">
        <f t="shared" ca="1" si="8"/>
        <v>1</v>
      </c>
      <c r="R304" s="26">
        <f t="shared" ca="1" si="9"/>
        <v>1</v>
      </c>
    </row>
    <row r="305" spans="1:18" ht="26" x14ac:dyDescent="0.25">
      <c r="A305" s="9" t="s">
        <v>1730</v>
      </c>
      <c r="B305" s="9" t="s">
        <v>150</v>
      </c>
      <c r="C305" s="10">
        <v>44793</v>
      </c>
      <c r="D305" s="11" t="s">
        <v>1731</v>
      </c>
      <c r="E305" s="9" t="s">
        <v>137</v>
      </c>
      <c r="F305" s="9" t="s">
        <v>1732</v>
      </c>
      <c r="G305" s="9" t="s">
        <v>123</v>
      </c>
      <c r="H305" s="15" t="s">
        <v>1733</v>
      </c>
      <c r="I305" s="11">
        <v>1</v>
      </c>
      <c r="J305" s="11">
        <v>2.9</v>
      </c>
      <c r="K305" s="12" t="s">
        <v>68</v>
      </c>
      <c r="L305" s="26">
        <f>IF(ISTEXT(K305),VLOOKUP(K305,Penalties!$A$2:$B$36,2,FALSE),0)</f>
        <v>1</v>
      </c>
      <c r="M305" s="11" t="s">
        <v>27</v>
      </c>
      <c r="N305" s="11" t="s">
        <v>1734</v>
      </c>
      <c r="O305" s="11" t="s">
        <v>76</v>
      </c>
      <c r="P305" s="13" t="s">
        <v>1735</v>
      </c>
      <c r="Q305" s="27">
        <f t="shared" ca="1" si="8"/>
        <v>0</v>
      </c>
      <c r="R305" s="26">
        <f t="shared" ca="1" si="9"/>
        <v>0</v>
      </c>
    </row>
    <row r="306" spans="1:18" ht="26" x14ac:dyDescent="0.25">
      <c r="A306" s="9" t="s">
        <v>1730</v>
      </c>
      <c r="B306" s="9" t="s">
        <v>150</v>
      </c>
      <c r="C306" s="10">
        <v>44793</v>
      </c>
      <c r="D306" s="11" t="s">
        <v>1731</v>
      </c>
      <c r="E306" s="9" t="s">
        <v>137</v>
      </c>
      <c r="F306" s="9" t="s">
        <v>1732</v>
      </c>
      <c r="G306" s="9" t="s">
        <v>123</v>
      </c>
      <c r="H306" s="15" t="s">
        <v>1736</v>
      </c>
      <c r="I306" s="11">
        <v>1</v>
      </c>
      <c r="J306" s="11">
        <v>2.5</v>
      </c>
      <c r="K306" s="12" t="s">
        <v>57</v>
      </c>
      <c r="L306" s="26">
        <f>IF(ISTEXT(K306),VLOOKUP(K306,Penalties!$A$2:$B$36,2,FALSE),0)</f>
        <v>1</v>
      </c>
      <c r="M306" s="11" t="s">
        <v>27</v>
      </c>
      <c r="N306" s="11" t="s">
        <v>1734</v>
      </c>
      <c r="O306" s="11" t="s">
        <v>76</v>
      </c>
      <c r="P306" s="13" t="s">
        <v>1737</v>
      </c>
      <c r="Q306" s="27">
        <f t="shared" ca="1" si="8"/>
        <v>0</v>
      </c>
      <c r="R306" s="26">
        <f t="shared" ca="1" si="9"/>
        <v>0</v>
      </c>
    </row>
    <row r="307" spans="1:18" ht="26" x14ac:dyDescent="0.25">
      <c r="A307" s="9" t="s">
        <v>1738</v>
      </c>
      <c r="B307" s="9" t="s">
        <v>576</v>
      </c>
      <c r="C307" s="10">
        <v>45205</v>
      </c>
      <c r="D307" s="11" t="s">
        <v>1739</v>
      </c>
      <c r="E307" s="9" t="s">
        <v>1740</v>
      </c>
      <c r="F307" s="9" t="s">
        <v>1741</v>
      </c>
      <c r="G307" s="9" t="s">
        <v>1742</v>
      </c>
      <c r="H307" s="15" t="s">
        <v>1743</v>
      </c>
      <c r="I307" s="11">
        <v>1</v>
      </c>
      <c r="J307" s="11">
        <v>2.8</v>
      </c>
      <c r="K307" s="12" t="s">
        <v>57</v>
      </c>
      <c r="L307" s="26">
        <f>IF(ISTEXT(K307),VLOOKUP(K307,Penalties!$A$2:$B$36,2,FALSE),0)</f>
        <v>1</v>
      </c>
      <c r="M307" s="11" t="s">
        <v>27</v>
      </c>
      <c r="N307" s="11" t="s">
        <v>1744</v>
      </c>
      <c r="O307" s="11" t="s">
        <v>76</v>
      </c>
      <c r="P307" s="13" t="s">
        <v>1745</v>
      </c>
      <c r="Q307" s="27">
        <f t="shared" ca="1" si="8"/>
        <v>1</v>
      </c>
      <c r="R307" s="26">
        <f t="shared" ca="1" si="9"/>
        <v>1</v>
      </c>
    </row>
    <row r="308" spans="1:18" ht="26" x14ac:dyDescent="0.25">
      <c r="A308" s="9" t="s">
        <v>1746</v>
      </c>
      <c r="B308" s="9" t="s">
        <v>135</v>
      </c>
      <c r="C308" s="10">
        <v>45206</v>
      </c>
      <c r="D308" s="11" t="s">
        <v>1747</v>
      </c>
      <c r="E308" s="9" t="s">
        <v>1740</v>
      </c>
      <c r="F308" s="9" t="s">
        <v>1748</v>
      </c>
      <c r="G308" s="9" t="s">
        <v>139</v>
      </c>
      <c r="H308" s="15" t="s">
        <v>1749</v>
      </c>
      <c r="I308" s="11">
        <v>1</v>
      </c>
      <c r="J308" s="11">
        <v>2.8</v>
      </c>
      <c r="K308" s="12" t="s">
        <v>57</v>
      </c>
      <c r="L308" s="26">
        <f>IF(ISTEXT(K308),VLOOKUP(K308,Penalties!$A$2:$B$36,2,FALSE),0)</f>
        <v>1</v>
      </c>
      <c r="M308" s="11" t="s">
        <v>27</v>
      </c>
      <c r="N308" s="11" t="s">
        <v>147</v>
      </c>
      <c r="O308" s="11" t="s">
        <v>76</v>
      </c>
      <c r="P308" s="13" t="s">
        <v>1750</v>
      </c>
      <c r="Q308" s="27">
        <f t="shared" ca="1" si="8"/>
        <v>1</v>
      </c>
      <c r="R308" s="26">
        <f t="shared" ca="1" si="9"/>
        <v>1</v>
      </c>
    </row>
    <row r="309" spans="1:18" ht="39" x14ac:dyDescent="0.25">
      <c r="A309" s="9" t="s">
        <v>1751</v>
      </c>
      <c r="B309" s="9" t="s">
        <v>135</v>
      </c>
      <c r="C309" s="10">
        <v>45214</v>
      </c>
      <c r="D309" s="11" t="s">
        <v>1752</v>
      </c>
      <c r="E309" s="9" t="s">
        <v>1753</v>
      </c>
      <c r="F309" s="9" t="s">
        <v>1754</v>
      </c>
      <c r="G309" s="9" t="s">
        <v>195</v>
      </c>
      <c r="H309" s="15" t="s">
        <v>1755</v>
      </c>
      <c r="I309" s="11">
        <v>1</v>
      </c>
      <c r="J309" s="11">
        <v>2.2000000000000002</v>
      </c>
      <c r="K309" s="12" t="s">
        <v>57</v>
      </c>
      <c r="L309" s="26">
        <f>IF(ISTEXT(K309),VLOOKUP(K309,Penalties!$A$2:$B$36,2,FALSE),0)</f>
        <v>1</v>
      </c>
      <c r="M309" s="11" t="s">
        <v>27</v>
      </c>
      <c r="N309" s="11" t="s">
        <v>1756</v>
      </c>
      <c r="O309" s="11" t="s">
        <v>1757</v>
      </c>
      <c r="P309" s="13" t="s">
        <v>1758</v>
      </c>
      <c r="Q309" s="27">
        <f t="shared" ca="1" si="8"/>
        <v>1</v>
      </c>
      <c r="R309" s="26">
        <f t="shared" ca="1" si="9"/>
        <v>2</v>
      </c>
    </row>
    <row r="310" spans="1:18" ht="39" x14ac:dyDescent="0.25">
      <c r="A310" s="9" t="s">
        <v>1759</v>
      </c>
      <c r="B310" s="9" t="s">
        <v>296</v>
      </c>
      <c r="C310" s="10">
        <v>45200</v>
      </c>
      <c r="D310" s="11" t="s">
        <v>1760</v>
      </c>
      <c r="E310" s="9" t="s">
        <v>1761</v>
      </c>
      <c r="F310" s="9" t="s">
        <v>1762</v>
      </c>
      <c r="G310" s="9" t="s">
        <v>1010</v>
      </c>
      <c r="H310" s="15" t="s">
        <v>1763</v>
      </c>
      <c r="I310" s="11">
        <v>1</v>
      </c>
      <c r="J310" s="11">
        <v>2.8</v>
      </c>
      <c r="K310" s="12" t="s">
        <v>57</v>
      </c>
      <c r="L310" s="26">
        <f>IF(ISTEXT(K310),VLOOKUP(K310,Penalties!$A$2:$B$36,2,FALSE),0)</f>
        <v>1</v>
      </c>
      <c r="M310" s="11" t="s">
        <v>27</v>
      </c>
      <c r="N310" s="11" t="s">
        <v>1764</v>
      </c>
      <c r="O310" s="11" t="s">
        <v>1765</v>
      </c>
      <c r="P310" s="13" t="s">
        <v>1766</v>
      </c>
      <c r="Q310" s="27">
        <f t="shared" ca="1" si="8"/>
        <v>1</v>
      </c>
      <c r="R310" s="26">
        <f t="shared" ca="1" si="9"/>
        <v>1</v>
      </c>
    </row>
    <row r="311" spans="1:18" ht="26" x14ac:dyDescent="0.25">
      <c r="A311" s="9" t="s">
        <v>1767</v>
      </c>
      <c r="B311" s="9" t="s">
        <v>1768</v>
      </c>
      <c r="C311" s="10">
        <v>45224</v>
      </c>
      <c r="D311" s="11" t="s">
        <v>1769</v>
      </c>
      <c r="E311" s="9" t="s">
        <v>1768</v>
      </c>
      <c r="F311" s="9" t="s">
        <v>1770</v>
      </c>
      <c r="G311" s="9" t="s">
        <v>65</v>
      </c>
      <c r="H311" s="15" t="s">
        <v>1771</v>
      </c>
      <c r="I311" s="11">
        <v>1</v>
      </c>
      <c r="J311" s="11">
        <v>2.8</v>
      </c>
      <c r="K311" s="12" t="s">
        <v>57</v>
      </c>
      <c r="L311" s="26">
        <f>IF(ISTEXT(K311),VLOOKUP(K311,Penalties!$A$2:$B$36,2,FALSE),0)</f>
        <v>1</v>
      </c>
      <c r="M311" s="11" t="s">
        <v>27</v>
      </c>
      <c r="N311" s="11" t="s">
        <v>1772</v>
      </c>
      <c r="O311" s="11" t="s">
        <v>76</v>
      </c>
      <c r="P311" s="13" t="s">
        <v>1773</v>
      </c>
      <c r="Q311" s="27">
        <f t="shared" ca="1" si="8"/>
        <v>1</v>
      </c>
      <c r="R311" s="26">
        <f t="shared" ca="1" si="9"/>
        <v>1</v>
      </c>
    </row>
    <row r="312" spans="1:18" s="22" customFormat="1" ht="39" x14ac:dyDescent="0.25">
      <c r="A312" s="22" t="s">
        <v>1774</v>
      </c>
      <c r="B312" s="22" t="s">
        <v>222</v>
      </c>
      <c r="C312" s="16">
        <v>45256</v>
      </c>
      <c r="D312" s="11" t="s">
        <v>1760</v>
      </c>
      <c r="E312" s="22" t="s">
        <v>381</v>
      </c>
      <c r="F312" s="22" t="s">
        <v>1775</v>
      </c>
      <c r="G312" s="22" t="s">
        <v>890</v>
      </c>
      <c r="H312" s="38" t="s">
        <v>1776</v>
      </c>
      <c r="I312" s="37">
        <v>1</v>
      </c>
      <c r="J312" s="37">
        <v>2.2000000000000002</v>
      </c>
      <c r="K312" s="39" t="s">
        <v>57</v>
      </c>
      <c r="L312" s="40">
        <f>IF(ISTEXT(K312),VLOOKUP(K312,Penalties!$A$2:$B$36,2,FALSE),0)</f>
        <v>1</v>
      </c>
      <c r="M312" s="11" t="s">
        <v>27</v>
      </c>
      <c r="N312" s="11" t="s">
        <v>1777</v>
      </c>
      <c r="O312" s="11" t="s">
        <v>76</v>
      </c>
      <c r="P312" s="13" t="s">
        <v>1778</v>
      </c>
      <c r="Q312" s="41">
        <f t="shared" ca="1" si="8"/>
        <v>1</v>
      </c>
      <c r="R312" s="40">
        <f t="shared" ca="1" si="9"/>
        <v>1</v>
      </c>
    </row>
    <row r="313" spans="1:18" ht="26" x14ac:dyDescent="0.25">
      <c r="A313" s="9" t="s">
        <v>1165</v>
      </c>
      <c r="B313" s="9" t="s">
        <v>906</v>
      </c>
      <c r="C313" s="10">
        <v>45267</v>
      </c>
      <c r="D313" s="11" t="s">
        <v>1779</v>
      </c>
      <c r="E313" s="9" t="s">
        <v>212</v>
      </c>
      <c r="F313" s="9" t="s">
        <v>1780</v>
      </c>
      <c r="G313" s="9" t="s">
        <v>123</v>
      </c>
      <c r="H313" s="15" t="s">
        <v>1781</v>
      </c>
      <c r="I313" s="11">
        <v>1</v>
      </c>
      <c r="J313" s="11">
        <v>2.2000000000000002</v>
      </c>
      <c r="K313" s="12" t="s">
        <v>90</v>
      </c>
      <c r="L313" s="26">
        <f>IF(ISTEXT(K313),VLOOKUP(K313,Penalties!$A$2:$B$36,2,FALSE),0)</f>
        <v>1</v>
      </c>
      <c r="M313" s="11" t="s">
        <v>27</v>
      </c>
      <c r="N313" s="11" t="s">
        <v>1782</v>
      </c>
      <c r="O313" s="11" t="s">
        <v>76</v>
      </c>
      <c r="P313" s="13" t="s">
        <v>1783</v>
      </c>
      <c r="Q313" s="27">
        <f t="shared" ca="1" si="8"/>
        <v>1</v>
      </c>
      <c r="R313" s="26">
        <f t="shared" ca="1" si="9"/>
        <v>1</v>
      </c>
    </row>
    <row r="314" spans="1:18" ht="26" x14ac:dyDescent="0.25">
      <c r="A314" s="9" t="s">
        <v>1784</v>
      </c>
      <c r="B314" s="9" t="s">
        <v>906</v>
      </c>
      <c r="C314" s="10">
        <v>45267</v>
      </c>
      <c r="D314" s="11" t="s">
        <v>1779</v>
      </c>
      <c r="E314" s="9" t="s">
        <v>212</v>
      </c>
      <c r="F314" s="9" t="s">
        <v>1780</v>
      </c>
      <c r="G314" s="9" t="s">
        <v>123</v>
      </c>
      <c r="H314" s="15" t="s">
        <v>1785</v>
      </c>
      <c r="I314" s="11">
        <v>1</v>
      </c>
      <c r="J314" s="11">
        <v>2.2000000000000002</v>
      </c>
      <c r="K314" s="12" t="s">
        <v>90</v>
      </c>
      <c r="L314" s="26">
        <f>IF(ISTEXT(K314),VLOOKUP(K314,Penalties!$A$2:$B$36,2,FALSE),0)</f>
        <v>1</v>
      </c>
      <c r="M314" s="11" t="s">
        <v>27</v>
      </c>
      <c r="N314" s="11" t="s">
        <v>1786</v>
      </c>
      <c r="O314" s="11" t="s">
        <v>76</v>
      </c>
      <c r="P314" s="13" t="s">
        <v>1787</v>
      </c>
      <c r="Q314" s="27">
        <f t="shared" ca="1" si="8"/>
        <v>1</v>
      </c>
      <c r="R314" s="26">
        <f t="shared" ca="1" si="9"/>
        <v>1</v>
      </c>
    </row>
    <row r="315" spans="1:18" ht="91" x14ac:dyDescent="0.25">
      <c r="A315" s="9" t="s">
        <v>468</v>
      </c>
      <c r="B315" s="9" t="s">
        <v>222</v>
      </c>
      <c r="C315" s="10">
        <v>45267</v>
      </c>
      <c r="D315" s="11" t="s">
        <v>1779</v>
      </c>
      <c r="E315" s="9" t="s">
        <v>212</v>
      </c>
      <c r="F315" s="9" t="s">
        <v>1780</v>
      </c>
      <c r="G315" s="9" t="s">
        <v>123</v>
      </c>
      <c r="H315" s="15" t="s">
        <v>1788</v>
      </c>
      <c r="I315" s="11">
        <v>1</v>
      </c>
      <c r="J315" s="11">
        <v>2.2000000000000002</v>
      </c>
      <c r="K315" s="12" t="s">
        <v>116</v>
      </c>
      <c r="L315" s="26">
        <f>IF(ISTEXT(K315),VLOOKUP(K315,Penalties!$A$2:$B$36,2,FALSE),0)</f>
        <v>2</v>
      </c>
      <c r="M315" s="11" t="s">
        <v>27</v>
      </c>
      <c r="N315" s="11" t="s">
        <v>1789</v>
      </c>
      <c r="O315" s="11" t="s">
        <v>76</v>
      </c>
      <c r="P315" s="13" t="s">
        <v>1790</v>
      </c>
      <c r="Q315" s="27">
        <f t="shared" ca="1" si="8"/>
        <v>2</v>
      </c>
      <c r="R315" s="26">
        <f t="shared" ca="1" si="9"/>
        <v>2</v>
      </c>
    </row>
    <row r="316" spans="1:18" ht="26" x14ac:dyDescent="0.25">
      <c r="A316" s="9" t="s">
        <v>1791</v>
      </c>
      <c r="B316" s="9" t="s">
        <v>19</v>
      </c>
      <c r="C316" s="17">
        <v>45311</v>
      </c>
      <c r="D316" s="11" t="s">
        <v>1792</v>
      </c>
      <c r="E316" s="9" t="s">
        <v>760</v>
      </c>
      <c r="F316" s="9" t="s">
        <v>1793</v>
      </c>
      <c r="G316" s="9" t="s">
        <v>504</v>
      </c>
      <c r="H316" s="15" t="s">
        <v>1794</v>
      </c>
      <c r="I316" s="11">
        <v>1</v>
      </c>
      <c r="J316" s="11">
        <v>2.5</v>
      </c>
      <c r="K316" s="12" t="s">
        <v>57</v>
      </c>
      <c r="L316" s="26">
        <f>IF(ISTEXT(K316),VLOOKUP(K316,Penalties!$A$2:$B$36,2,FALSE),0)</f>
        <v>1</v>
      </c>
      <c r="M316" s="11" t="s">
        <v>27</v>
      </c>
      <c r="N316" s="11" t="s">
        <v>1795</v>
      </c>
      <c r="O316" s="11" t="s">
        <v>76</v>
      </c>
      <c r="P316" s="13" t="s">
        <v>1796</v>
      </c>
      <c r="Q316" s="27">
        <f t="shared" ca="1" si="8"/>
        <v>1</v>
      </c>
      <c r="R316" s="26">
        <f t="shared" ca="1" si="9"/>
        <v>1</v>
      </c>
    </row>
    <row r="317" spans="1:18" ht="26" x14ac:dyDescent="0.25">
      <c r="A317" s="9" t="s">
        <v>1797</v>
      </c>
      <c r="B317" s="9" t="s">
        <v>423</v>
      </c>
      <c r="C317" s="17">
        <v>45315</v>
      </c>
      <c r="D317" s="11" t="s">
        <v>1798</v>
      </c>
      <c r="E317" s="9" t="s">
        <v>1799</v>
      </c>
      <c r="F317" s="9" t="s">
        <v>1800</v>
      </c>
      <c r="G317" s="9" t="s">
        <v>139</v>
      </c>
      <c r="H317" s="15" t="s">
        <v>1801</v>
      </c>
      <c r="I317" s="11">
        <v>1</v>
      </c>
      <c r="J317" s="11">
        <v>2.9</v>
      </c>
      <c r="K317" s="12" t="s">
        <v>57</v>
      </c>
      <c r="L317" s="26">
        <f>IF(ISTEXT(K317),VLOOKUP(K317,Penalties!$A$2:$B$36,2,FALSE),0)</f>
        <v>1</v>
      </c>
      <c r="M317" s="11" t="s">
        <v>27</v>
      </c>
      <c r="N317" s="11" t="s">
        <v>1802</v>
      </c>
      <c r="O317" s="11" t="s">
        <v>76</v>
      </c>
      <c r="P317" s="13" t="s">
        <v>1803</v>
      </c>
      <c r="Q317" s="27">
        <f t="shared" ca="1" si="8"/>
        <v>1</v>
      </c>
      <c r="R317" s="26">
        <f t="shared" ca="1" si="9"/>
        <v>1</v>
      </c>
    </row>
    <row r="318" spans="1:18" ht="39" x14ac:dyDescent="0.25">
      <c r="A318" s="9" t="s">
        <v>1804</v>
      </c>
      <c r="B318" s="9" t="s">
        <v>31</v>
      </c>
      <c r="C318" s="10">
        <v>45319</v>
      </c>
      <c r="D318" s="11" t="s">
        <v>1805</v>
      </c>
      <c r="E318" s="9" t="s">
        <v>766</v>
      </c>
      <c r="F318" s="9" t="s">
        <v>1806</v>
      </c>
      <c r="G318" s="9" t="s">
        <v>23</v>
      </c>
      <c r="H318" s="15" t="s">
        <v>1807</v>
      </c>
      <c r="I318" s="11">
        <v>1</v>
      </c>
      <c r="J318" s="11">
        <v>2.12</v>
      </c>
      <c r="K318" s="12" t="s">
        <v>57</v>
      </c>
      <c r="L318" s="26">
        <f>IF(ISTEXT(K318),VLOOKUP(K318,Penalties!$A$2:$B$36,2,FALSE),0)</f>
        <v>1</v>
      </c>
      <c r="M318" s="11" t="s">
        <v>27</v>
      </c>
      <c r="N318" s="11" t="s">
        <v>1808</v>
      </c>
      <c r="O318" s="11" t="s">
        <v>76</v>
      </c>
      <c r="P318" s="13" t="s">
        <v>1809</v>
      </c>
      <c r="Q318" s="27">
        <f t="shared" ca="1" si="8"/>
        <v>1</v>
      </c>
      <c r="R318" s="26">
        <f t="shared" ca="1" si="9"/>
        <v>1</v>
      </c>
    </row>
    <row r="319" spans="1:18" ht="26" x14ac:dyDescent="0.25">
      <c r="A319" s="9" t="s">
        <v>1810</v>
      </c>
      <c r="B319" s="9" t="s">
        <v>423</v>
      </c>
      <c r="C319" s="10">
        <v>45322</v>
      </c>
      <c r="D319" s="11" t="s">
        <v>1811</v>
      </c>
      <c r="E319" s="9" t="s">
        <v>760</v>
      </c>
      <c r="F319" s="9" t="s">
        <v>1812</v>
      </c>
      <c r="G319" s="9" t="s">
        <v>139</v>
      </c>
      <c r="H319" s="15" t="s">
        <v>1813</v>
      </c>
      <c r="I319" s="11">
        <v>2</v>
      </c>
      <c r="J319" s="11">
        <v>2.12</v>
      </c>
      <c r="K319" s="12" t="s">
        <v>977</v>
      </c>
      <c r="L319" s="26">
        <f>IF(ISTEXT(K319),VLOOKUP(K319,Penalties!$A$2:$B$36,2,FALSE),0)</f>
        <v>3</v>
      </c>
      <c r="M319" s="11" t="s">
        <v>27</v>
      </c>
      <c r="N319" s="11" t="s">
        <v>1814</v>
      </c>
      <c r="O319" s="11" t="s">
        <v>76</v>
      </c>
      <c r="P319" s="13" t="s">
        <v>1815</v>
      </c>
      <c r="Q319" s="27">
        <f t="shared" ca="1" si="8"/>
        <v>3</v>
      </c>
      <c r="R319" s="26">
        <f t="shared" ca="1" si="9"/>
        <v>3</v>
      </c>
    </row>
    <row r="320" spans="1:18" ht="26" x14ac:dyDescent="0.25">
      <c r="A320" s="9" t="s">
        <v>1816</v>
      </c>
      <c r="B320" s="9" t="s">
        <v>135</v>
      </c>
      <c r="C320" s="10">
        <v>45322</v>
      </c>
      <c r="D320" s="11" t="s">
        <v>1817</v>
      </c>
      <c r="E320" s="9" t="s">
        <v>1120</v>
      </c>
      <c r="F320" s="9" t="s">
        <v>1818</v>
      </c>
      <c r="G320" s="9" t="s">
        <v>1819</v>
      </c>
      <c r="H320" s="15" t="s">
        <v>1820</v>
      </c>
      <c r="I320" s="11">
        <v>1</v>
      </c>
      <c r="J320" s="11">
        <v>2.8</v>
      </c>
      <c r="K320" s="12" t="s">
        <v>57</v>
      </c>
      <c r="L320" s="26">
        <f>IF(ISTEXT(K320),VLOOKUP(K320,Penalties!$A$2:$B$36,2,FALSE),0)</f>
        <v>1</v>
      </c>
      <c r="M320" s="11" t="s">
        <v>27</v>
      </c>
      <c r="N320" s="11" t="s">
        <v>1338</v>
      </c>
      <c r="O320" s="11" t="s">
        <v>76</v>
      </c>
      <c r="P320" s="13" t="s">
        <v>1821</v>
      </c>
      <c r="Q320" s="27">
        <f t="shared" ca="1" si="8"/>
        <v>1</v>
      </c>
      <c r="R320" s="26">
        <f t="shared" ca="1" si="9"/>
        <v>1</v>
      </c>
    </row>
    <row r="321" spans="1:18" ht="26" x14ac:dyDescent="0.25">
      <c r="A321" s="9" t="s">
        <v>1822</v>
      </c>
      <c r="B321" s="9" t="s">
        <v>296</v>
      </c>
      <c r="C321" s="10">
        <v>45330</v>
      </c>
      <c r="D321" s="11" t="s">
        <v>1823</v>
      </c>
      <c r="E321" s="9" t="s">
        <v>1824</v>
      </c>
      <c r="F321" s="9" t="s">
        <v>1825</v>
      </c>
      <c r="G321" s="9" t="s">
        <v>714</v>
      </c>
      <c r="H321" s="15" t="s">
        <v>1794</v>
      </c>
      <c r="I321" s="11">
        <v>1</v>
      </c>
      <c r="J321" s="11">
        <v>2.5</v>
      </c>
      <c r="K321" s="12" t="s">
        <v>57</v>
      </c>
      <c r="L321" s="26">
        <f>IF(ISTEXT(K321),VLOOKUP(K321,Penalties!$A$2:$B$36,2,FALSE),0)</f>
        <v>1</v>
      </c>
      <c r="M321" s="11" t="s">
        <v>27</v>
      </c>
      <c r="N321" s="11" t="s">
        <v>1826</v>
      </c>
      <c r="O321" s="11" t="s">
        <v>76</v>
      </c>
      <c r="P321" s="13" t="s">
        <v>1827</v>
      </c>
      <c r="Q321" s="27">
        <f t="shared" ca="1" si="8"/>
        <v>1</v>
      </c>
      <c r="R321" s="26">
        <f t="shared" ca="1" si="9"/>
        <v>1</v>
      </c>
    </row>
    <row r="322" spans="1:18" ht="39" x14ac:dyDescent="0.25">
      <c r="A322" s="9" t="s">
        <v>1623</v>
      </c>
      <c r="B322" s="9" t="s">
        <v>111</v>
      </c>
      <c r="C322" s="10">
        <v>45343</v>
      </c>
      <c r="D322" s="11" t="s">
        <v>1828</v>
      </c>
      <c r="E322" s="9" t="s">
        <v>1829</v>
      </c>
      <c r="F322" s="9" t="s">
        <v>1830</v>
      </c>
      <c r="G322" s="9" t="s">
        <v>65</v>
      </c>
      <c r="H322" s="15" t="s">
        <v>1831</v>
      </c>
      <c r="I322" s="11">
        <v>2</v>
      </c>
      <c r="J322" s="11">
        <v>2.13</v>
      </c>
      <c r="K322" s="12" t="s">
        <v>38</v>
      </c>
      <c r="L322" s="26">
        <f>IF(ISTEXT(K322),VLOOKUP(K322,Penalties!$A$2:$B$36,2,FALSE),0)</f>
        <v>3</v>
      </c>
      <c r="M322" s="11" t="s">
        <v>27</v>
      </c>
      <c r="N322" s="11" t="s">
        <v>1628</v>
      </c>
      <c r="O322" s="11" t="s">
        <v>76</v>
      </c>
      <c r="P322" s="13" t="s">
        <v>1832</v>
      </c>
      <c r="Q322" s="27">
        <f t="shared" ca="1" si="8"/>
        <v>3</v>
      </c>
      <c r="R322" s="26">
        <f t="shared" ca="1" si="9"/>
        <v>7</v>
      </c>
    </row>
    <row r="323" spans="1:18" ht="39" x14ac:dyDescent="0.25">
      <c r="A323" s="9" t="s">
        <v>1751</v>
      </c>
      <c r="B323" s="9" t="s">
        <v>135</v>
      </c>
      <c r="C323" s="10">
        <v>45343</v>
      </c>
      <c r="D323" s="11" t="s">
        <v>1828</v>
      </c>
      <c r="E323" s="9" t="s">
        <v>1829</v>
      </c>
      <c r="F323" s="9" t="s">
        <v>1830</v>
      </c>
      <c r="G323" s="9" t="s">
        <v>65</v>
      </c>
      <c r="H323" s="15" t="s">
        <v>1833</v>
      </c>
      <c r="I323" s="11">
        <v>1</v>
      </c>
      <c r="J323" s="11">
        <v>2.4</v>
      </c>
      <c r="K323" s="12" t="s">
        <v>90</v>
      </c>
      <c r="L323" s="26">
        <f>IF(ISTEXT(K323),VLOOKUP(K323,Penalties!$A$2:$B$36,2,FALSE),0)</f>
        <v>1</v>
      </c>
      <c r="M323" s="11" t="s">
        <v>27</v>
      </c>
      <c r="N323" s="11" t="s">
        <v>1834</v>
      </c>
      <c r="O323" s="11" t="s">
        <v>76</v>
      </c>
      <c r="P323" s="13" t="s">
        <v>1835</v>
      </c>
      <c r="Q323" s="27">
        <f t="shared" ref="Q323:Q386" ca="1" si="10">IF((YEAR(NOW()-C323)-1900)&lt;2,L323,0)</f>
        <v>1</v>
      </c>
      <c r="R323" s="26">
        <f t="shared" ref="R323:R386" ca="1" si="11">SUMIF(A$2:A$501,A323,Q$2:Q$501)</f>
        <v>2</v>
      </c>
    </row>
    <row r="324" spans="1:18" ht="26" x14ac:dyDescent="0.25">
      <c r="A324" s="9" t="s">
        <v>1623</v>
      </c>
      <c r="B324" s="9" t="s">
        <v>111</v>
      </c>
      <c r="C324" s="10">
        <v>45107</v>
      </c>
      <c r="D324" s="11" t="s">
        <v>1836</v>
      </c>
      <c r="E324" s="9" t="s">
        <v>113</v>
      </c>
      <c r="F324" s="9" t="s">
        <v>1837</v>
      </c>
      <c r="G324" s="9" t="s">
        <v>504</v>
      </c>
      <c r="H324" s="15" t="s">
        <v>1727</v>
      </c>
      <c r="I324" s="11">
        <v>1</v>
      </c>
      <c r="J324" s="11">
        <v>2.2000000000000002</v>
      </c>
      <c r="K324" s="12" t="s">
        <v>57</v>
      </c>
      <c r="L324" s="26">
        <f>IF(ISTEXT(K324),VLOOKUP(K324,Penalties!$A$2:$B$36,2,FALSE),0)</f>
        <v>1</v>
      </c>
      <c r="M324" s="11" t="s">
        <v>27</v>
      </c>
      <c r="N324" s="11" t="s">
        <v>1628</v>
      </c>
      <c r="O324" s="11" t="s">
        <v>76</v>
      </c>
      <c r="P324" s="13" t="s">
        <v>1707</v>
      </c>
      <c r="Q324" s="27">
        <f t="shared" ca="1" si="10"/>
        <v>1</v>
      </c>
      <c r="R324" s="26">
        <f t="shared" ca="1" si="11"/>
        <v>7</v>
      </c>
    </row>
    <row r="325" spans="1:18" ht="26" x14ac:dyDescent="0.25">
      <c r="A325" s="9" t="s">
        <v>1838</v>
      </c>
      <c r="B325" s="9" t="s">
        <v>150</v>
      </c>
      <c r="C325" s="10">
        <v>45350</v>
      </c>
      <c r="D325" s="11" t="s">
        <v>1839</v>
      </c>
      <c r="E325" s="9" t="s">
        <v>137</v>
      </c>
      <c r="F325" s="9" t="s">
        <v>1840</v>
      </c>
      <c r="G325" s="9" t="s">
        <v>880</v>
      </c>
      <c r="H325" s="15" t="s">
        <v>1841</v>
      </c>
      <c r="I325" s="11">
        <v>1</v>
      </c>
      <c r="J325" s="11">
        <v>2.8</v>
      </c>
      <c r="K325" s="12" t="s">
        <v>68</v>
      </c>
      <c r="L325" s="26">
        <f>IF(ISTEXT(K325),VLOOKUP(K325,Penalties!$A$2:$B$36,2,FALSE),0)</f>
        <v>1</v>
      </c>
      <c r="M325" s="11" t="s">
        <v>27</v>
      </c>
      <c r="N325" s="11" t="s">
        <v>1842</v>
      </c>
      <c r="O325" s="11" t="s">
        <v>76</v>
      </c>
      <c r="P325" s="13" t="s">
        <v>1843</v>
      </c>
      <c r="Q325" s="27">
        <f t="shared" ca="1" si="10"/>
        <v>1</v>
      </c>
      <c r="R325" s="26">
        <f t="shared" ca="1" si="11"/>
        <v>1</v>
      </c>
    </row>
    <row r="326" spans="1:18" ht="26" x14ac:dyDescent="0.25">
      <c r="A326" s="9" t="s">
        <v>1844</v>
      </c>
      <c r="B326" s="9" t="s">
        <v>296</v>
      </c>
      <c r="C326" s="10">
        <v>45350</v>
      </c>
      <c r="D326" s="11" t="s">
        <v>1839</v>
      </c>
      <c r="E326" s="9" t="s">
        <v>137</v>
      </c>
      <c r="F326" s="9" t="s">
        <v>1840</v>
      </c>
      <c r="G326" s="9" t="s">
        <v>880</v>
      </c>
      <c r="H326" s="15" t="s">
        <v>1845</v>
      </c>
      <c r="I326" s="11">
        <v>1</v>
      </c>
      <c r="J326" s="11">
        <v>2.8</v>
      </c>
      <c r="K326" s="12" t="s">
        <v>47</v>
      </c>
      <c r="L326" s="26">
        <f>IF(ISTEXT(K326),VLOOKUP(K326,Penalties!$A$2:$B$36,2,FALSE),0)</f>
        <v>1</v>
      </c>
      <c r="M326" s="11" t="s">
        <v>27</v>
      </c>
      <c r="N326" s="11" t="s">
        <v>1842</v>
      </c>
      <c r="O326" s="11" t="s">
        <v>76</v>
      </c>
      <c r="P326" s="13" t="s">
        <v>1846</v>
      </c>
      <c r="Q326" s="27">
        <f t="shared" ca="1" si="10"/>
        <v>1</v>
      </c>
      <c r="R326" s="26">
        <f t="shared" ca="1" si="11"/>
        <v>1</v>
      </c>
    </row>
    <row r="327" spans="1:18" ht="26" x14ac:dyDescent="0.25">
      <c r="A327" s="9" t="s">
        <v>1847</v>
      </c>
      <c r="B327" s="9" t="s">
        <v>150</v>
      </c>
      <c r="C327" s="10">
        <v>45350</v>
      </c>
      <c r="D327" s="11" t="s">
        <v>1839</v>
      </c>
      <c r="E327" s="9" t="s">
        <v>137</v>
      </c>
      <c r="F327" s="9" t="s">
        <v>1840</v>
      </c>
      <c r="G327" s="9" t="s">
        <v>880</v>
      </c>
      <c r="H327" s="15" t="s">
        <v>1848</v>
      </c>
      <c r="I327" s="11">
        <v>1</v>
      </c>
      <c r="J327" s="11">
        <v>2.8</v>
      </c>
      <c r="K327" s="12" t="s">
        <v>47</v>
      </c>
      <c r="L327" s="26">
        <f>IF(ISTEXT(K327),VLOOKUP(K327,Penalties!$A$2:$B$36,2,FALSE),0)</f>
        <v>1</v>
      </c>
      <c r="M327" s="11" t="s">
        <v>27</v>
      </c>
      <c r="N327" s="11" t="s">
        <v>1849</v>
      </c>
      <c r="O327" s="11" t="s">
        <v>76</v>
      </c>
      <c r="P327" s="13" t="s">
        <v>1850</v>
      </c>
      <c r="Q327" s="27">
        <f t="shared" ca="1" si="10"/>
        <v>1</v>
      </c>
      <c r="R327" s="26">
        <f t="shared" ca="1" si="11"/>
        <v>1</v>
      </c>
    </row>
    <row r="328" spans="1:18" ht="26" x14ac:dyDescent="0.25">
      <c r="A328" s="9" t="s">
        <v>1851</v>
      </c>
      <c r="B328" s="9" t="s">
        <v>423</v>
      </c>
      <c r="C328" s="10">
        <v>45356</v>
      </c>
      <c r="D328" s="11" t="s">
        <v>1852</v>
      </c>
      <c r="E328" s="9" t="s">
        <v>1824</v>
      </c>
      <c r="F328" s="9" t="s">
        <v>1853</v>
      </c>
      <c r="G328" s="9" t="s">
        <v>1634</v>
      </c>
      <c r="H328" s="15" t="s">
        <v>1854</v>
      </c>
      <c r="I328" s="11">
        <v>1</v>
      </c>
      <c r="J328" s="11">
        <v>2.8</v>
      </c>
      <c r="K328" s="12" t="s">
        <v>57</v>
      </c>
      <c r="L328" s="26">
        <f>IF(ISTEXT(K328),VLOOKUP(K328,Penalties!$A$2:$B$36,2,FALSE),0)</f>
        <v>1</v>
      </c>
      <c r="M328" s="11" t="s">
        <v>27</v>
      </c>
      <c r="N328" s="11" t="s">
        <v>1855</v>
      </c>
      <c r="O328" s="11" t="s">
        <v>76</v>
      </c>
      <c r="P328" s="13" t="s">
        <v>1856</v>
      </c>
      <c r="Q328" s="27">
        <f t="shared" ca="1" si="10"/>
        <v>1</v>
      </c>
      <c r="R328" s="26">
        <f t="shared" ca="1" si="11"/>
        <v>1</v>
      </c>
    </row>
    <row r="329" spans="1:18" ht="26" x14ac:dyDescent="0.25">
      <c r="A329" s="9" t="s">
        <v>1623</v>
      </c>
      <c r="B329" s="9" t="s">
        <v>111</v>
      </c>
      <c r="C329" s="10">
        <v>45369</v>
      </c>
      <c r="D329" s="11" t="s">
        <v>1857</v>
      </c>
      <c r="E329" s="9" t="s">
        <v>1858</v>
      </c>
      <c r="F329" s="9" t="s">
        <v>1859</v>
      </c>
      <c r="G329" s="9" t="s">
        <v>123</v>
      </c>
      <c r="H329" s="15" t="s">
        <v>1860</v>
      </c>
      <c r="I329" s="11">
        <v>2</v>
      </c>
      <c r="J329" s="11">
        <v>2.8</v>
      </c>
      <c r="K329" s="12" t="s">
        <v>38</v>
      </c>
      <c r="L329" s="26">
        <f>IF(ISTEXT(K329),VLOOKUP(K329,Penalties!$A$2:$B$36,2,FALSE),0)</f>
        <v>3</v>
      </c>
      <c r="M329" s="11" t="s">
        <v>27</v>
      </c>
      <c r="N329" s="11" t="s">
        <v>1628</v>
      </c>
      <c r="O329" s="11" t="s">
        <v>76</v>
      </c>
      <c r="P329" s="13" t="s">
        <v>1861</v>
      </c>
      <c r="Q329" s="27">
        <f t="shared" ca="1" si="10"/>
        <v>3</v>
      </c>
      <c r="R329" s="26">
        <f t="shared" ca="1" si="11"/>
        <v>7</v>
      </c>
    </row>
    <row r="330" spans="1:18" ht="39.65" customHeight="1" x14ac:dyDescent="0.25">
      <c r="A330" s="9" t="s">
        <v>1862</v>
      </c>
      <c r="B330" s="9" t="s">
        <v>111</v>
      </c>
      <c r="C330" s="10">
        <v>45369</v>
      </c>
      <c r="D330" s="11" t="s">
        <v>1857</v>
      </c>
      <c r="E330" s="9" t="s">
        <v>1858</v>
      </c>
      <c r="F330" s="9" t="s">
        <v>1859</v>
      </c>
      <c r="G330" s="9" t="s">
        <v>123</v>
      </c>
      <c r="H330" s="15" t="s">
        <v>1863</v>
      </c>
      <c r="I330" s="11">
        <v>2</v>
      </c>
      <c r="J330" s="11">
        <v>2.13</v>
      </c>
      <c r="K330" s="12" t="s">
        <v>38</v>
      </c>
      <c r="L330" s="26">
        <f>IF(ISTEXT(K330),VLOOKUP(K330,Penalties!$A$2:$B$36,2,FALSE),0)</f>
        <v>3</v>
      </c>
      <c r="M330" s="11" t="s">
        <v>27</v>
      </c>
      <c r="N330" s="11" t="s">
        <v>1864</v>
      </c>
      <c r="O330" s="11" t="s">
        <v>76</v>
      </c>
      <c r="P330" s="13" t="s">
        <v>1865</v>
      </c>
      <c r="Q330" s="27">
        <f t="shared" ca="1" si="10"/>
        <v>3</v>
      </c>
      <c r="R330" s="26">
        <f t="shared" ca="1" si="11"/>
        <v>3</v>
      </c>
    </row>
    <row r="331" spans="1:18" ht="26" x14ac:dyDescent="0.25">
      <c r="A331" s="9" t="s">
        <v>905</v>
      </c>
      <c r="B331" s="9" t="s">
        <v>906</v>
      </c>
      <c r="C331" s="10">
        <v>45368</v>
      </c>
      <c r="D331" s="11" t="s">
        <v>1866</v>
      </c>
      <c r="E331" s="9" t="s">
        <v>470</v>
      </c>
      <c r="F331" s="9" t="s">
        <v>1054</v>
      </c>
      <c r="G331" s="9" t="s">
        <v>35</v>
      </c>
      <c r="H331" s="15" t="s">
        <v>1867</v>
      </c>
      <c r="I331" s="11">
        <v>1</v>
      </c>
      <c r="J331" s="11">
        <v>2.8</v>
      </c>
      <c r="K331" s="12" t="s">
        <v>68</v>
      </c>
      <c r="L331" s="26">
        <f>IF(ISTEXT(K331),VLOOKUP(K331,Penalties!$A$2:$B$36,2,FALSE),0)</f>
        <v>1</v>
      </c>
      <c r="M331" s="11" t="s">
        <v>27</v>
      </c>
      <c r="N331" s="11" t="s">
        <v>1868</v>
      </c>
      <c r="O331" s="11" t="s">
        <v>76</v>
      </c>
      <c r="P331" s="13" t="s">
        <v>1869</v>
      </c>
      <c r="Q331" s="27">
        <f t="shared" ca="1" si="10"/>
        <v>1</v>
      </c>
      <c r="R331" s="26">
        <f t="shared" ca="1" si="11"/>
        <v>1</v>
      </c>
    </row>
    <row r="332" spans="1:18" ht="39" x14ac:dyDescent="0.25">
      <c r="A332" s="9" t="s">
        <v>60</v>
      </c>
      <c r="B332" s="9" t="s">
        <v>61</v>
      </c>
      <c r="C332" s="10">
        <v>45451</v>
      </c>
      <c r="D332" s="11" t="s">
        <v>1870</v>
      </c>
      <c r="E332" s="9" t="s">
        <v>1871</v>
      </c>
      <c r="F332" s="9" t="s">
        <v>1872</v>
      </c>
      <c r="G332" s="9" t="s">
        <v>123</v>
      </c>
      <c r="H332" s="15" t="s">
        <v>1873</v>
      </c>
      <c r="I332" s="11">
        <v>1</v>
      </c>
      <c r="J332" s="11">
        <v>2.8</v>
      </c>
      <c r="K332" s="12" t="s">
        <v>57</v>
      </c>
      <c r="L332" s="26">
        <f>IF(ISTEXT(K332),VLOOKUP(K332,Penalties!$A$2:$B$36,2,FALSE),0)</f>
        <v>1</v>
      </c>
      <c r="M332" s="11" t="s">
        <v>27</v>
      </c>
      <c r="N332" s="11" t="s">
        <v>1874</v>
      </c>
      <c r="O332" s="11" t="s">
        <v>76</v>
      </c>
      <c r="P332" s="13" t="s">
        <v>1875</v>
      </c>
      <c r="Q332" s="27">
        <f t="shared" ca="1" si="10"/>
        <v>1</v>
      </c>
      <c r="R332" s="26">
        <f t="shared" ca="1" si="11"/>
        <v>1</v>
      </c>
    </row>
    <row r="333" spans="1:18" ht="26" x14ac:dyDescent="0.25">
      <c r="A333" s="9" t="s">
        <v>1209</v>
      </c>
      <c r="B333" s="9" t="s">
        <v>848</v>
      </c>
      <c r="C333" s="10">
        <v>45455</v>
      </c>
      <c r="D333" s="11" t="s">
        <v>1876</v>
      </c>
      <c r="E333" s="11" t="s">
        <v>1877</v>
      </c>
      <c r="F333" s="9" t="s">
        <v>1878</v>
      </c>
      <c r="G333" s="9" t="s">
        <v>35</v>
      </c>
      <c r="H333" s="15" t="s">
        <v>1879</v>
      </c>
      <c r="I333" s="11">
        <v>1</v>
      </c>
      <c r="J333" s="11">
        <v>2.2000000000000002</v>
      </c>
      <c r="K333" s="12" t="s">
        <v>57</v>
      </c>
      <c r="L333" s="26">
        <f>IF(ISTEXT(K333),VLOOKUP(K333,Penalties!$A$2:$B$36,2,FALSE),0)</f>
        <v>1</v>
      </c>
      <c r="M333" s="11" t="s">
        <v>27</v>
      </c>
      <c r="N333" s="11" t="s">
        <v>1213</v>
      </c>
      <c r="O333" s="11" t="s">
        <v>76</v>
      </c>
      <c r="P333" s="13" t="s">
        <v>1880</v>
      </c>
      <c r="Q333" s="27">
        <f t="shared" ca="1" si="10"/>
        <v>1</v>
      </c>
      <c r="R333" s="26">
        <f t="shared" ca="1" si="11"/>
        <v>1</v>
      </c>
    </row>
    <row r="334" spans="1:18" ht="26" x14ac:dyDescent="0.25">
      <c r="A334" s="9" t="s">
        <v>1881</v>
      </c>
      <c r="B334" s="9" t="s">
        <v>1882</v>
      </c>
      <c r="C334" s="10">
        <v>45456</v>
      </c>
      <c r="D334" s="11" t="s">
        <v>1883</v>
      </c>
      <c r="E334" s="11" t="s">
        <v>1884</v>
      </c>
      <c r="F334" s="9" t="s">
        <v>1885</v>
      </c>
      <c r="G334" s="9" t="s">
        <v>1321</v>
      </c>
      <c r="H334" s="15" t="s">
        <v>1886</v>
      </c>
      <c r="I334" s="11">
        <v>1</v>
      </c>
      <c r="J334" s="11">
        <v>2.8</v>
      </c>
      <c r="K334" s="12" t="s">
        <v>57</v>
      </c>
      <c r="L334" s="26">
        <f>IF(ISTEXT(K334),VLOOKUP(K334,Penalties!$A$2:$B$36,2,FALSE),0)</f>
        <v>1</v>
      </c>
      <c r="M334" s="11" t="s">
        <v>27</v>
      </c>
      <c r="N334" s="11" t="s">
        <v>1887</v>
      </c>
      <c r="O334" s="11" t="s">
        <v>76</v>
      </c>
      <c r="P334" s="13" t="s">
        <v>1888</v>
      </c>
      <c r="Q334" s="27">
        <f t="shared" ca="1" si="10"/>
        <v>1</v>
      </c>
      <c r="R334" s="26">
        <f t="shared" ca="1" si="11"/>
        <v>1</v>
      </c>
    </row>
    <row r="335" spans="1:18" ht="26" x14ac:dyDescent="0.25">
      <c r="A335" s="9" t="s">
        <v>1889</v>
      </c>
      <c r="B335" s="9" t="s">
        <v>19</v>
      </c>
      <c r="C335" s="10">
        <v>45459</v>
      </c>
      <c r="D335" s="11" t="s">
        <v>1890</v>
      </c>
      <c r="E335" s="11" t="s">
        <v>1891</v>
      </c>
      <c r="F335" s="9" t="s">
        <v>1892</v>
      </c>
      <c r="G335" s="9" t="s">
        <v>23</v>
      </c>
      <c r="H335" s="15" t="s">
        <v>1893</v>
      </c>
      <c r="I335" s="11">
        <v>1</v>
      </c>
      <c r="J335" s="11">
        <v>2.12</v>
      </c>
      <c r="K335" s="12" t="s">
        <v>90</v>
      </c>
      <c r="L335" s="26">
        <f>IF(ISTEXT(K335),VLOOKUP(K335,Penalties!$A$2:$B$36,2,FALSE),0)</f>
        <v>1</v>
      </c>
      <c r="M335" s="11" t="s">
        <v>27</v>
      </c>
      <c r="N335" s="11" t="s">
        <v>1894</v>
      </c>
      <c r="O335" s="11" t="s">
        <v>76</v>
      </c>
      <c r="P335" s="13" t="s">
        <v>1895</v>
      </c>
      <c r="Q335" s="27">
        <f t="shared" ca="1" si="10"/>
        <v>1</v>
      </c>
      <c r="R335" s="26">
        <f t="shared" ca="1" si="11"/>
        <v>1</v>
      </c>
    </row>
    <row r="336" spans="1:18" ht="26" x14ac:dyDescent="0.25">
      <c r="A336" s="9" t="s">
        <v>742</v>
      </c>
      <c r="B336" s="9" t="s">
        <v>135</v>
      </c>
      <c r="C336" s="10">
        <v>45467</v>
      </c>
      <c r="D336" s="11" t="s">
        <v>1896</v>
      </c>
      <c r="E336" s="11" t="s">
        <v>1891</v>
      </c>
      <c r="F336" s="9" t="s">
        <v>1897</v>
      </c>
      <c r="G336" s="9" t="s">
        <v>1720</v>
      </c>
      <c r="H336" s="15" t="s">
        <v>1898</v>
      </c>
      <c r="I336" s="11">
        <v>1</v>
      </c>
      <c r="J336" s="11">
        <v>2.9</v>
      </c>
      <c r="K336" s="12" t="s">
        <v>57</v>
      </c>
      <c r="L336" s="26">
        <f>IF(ISTEXT(K336),VLOOKUP(K336,Penalties!$A$2:$B$36,2,FALSE),0)</f>
        <v>1</v>
      </c>
      <c r="M336" s="11" t="s">
        <v>27</v>
      </c>
      <c r="N336" s="11" t="s">
        <v>1899</v>
      </c>
      <c r="O336" s="11" t="s">
        <v>76</v>
      </c>
      <c r="P336" s="13" t="s">
        <v>1900</v>
      </c>
      <c r="Q336" s="27">
        <f t="shared" ca="1" si="10"/>
        <v>1</v>
      </c>
      <c r="R336" s="26">
        <f t="shared" ca="1" si="11"/>
        <v>1</v>
      </c>
    </row>
    <row r="337" spans="1:18" ht="26" x14ac:dyDescent="0.25">
      <c r="A337" s="9" t="s">
        <v>1901</v>
      </c>
      <c r="B337" s="9" t="s">
        <v>1902</v>
      </c>
      <c r="C337" s="10">
        <v>45482</v>
      </c>
      <c r="D337" s="11" t="s">
        <v>1903</v>
      </c>
      <c r="E337" s="11" t="s">
        <v>1902</v>
      </c>
      <c r="F337" s="9" t="s">
        <v>1904</v>
      </c>
      <c r="G337" s="9" t="s">
        <v>1905</v>
      </c>
      <c r="H337" s="15" t="s">
        <v>1906</v>
      </c>
      <c r="I337" s="11">
        <v>1</v>
      </c>
      <c r="J337" s="11">
        <v>2.5</v>
      </c>
      <c r="K337" s="12" t="s">
        <v>57</v>
      </c>
      <c r="L337" s="26">
        <f>IF(ISTEXT(K337),VLOOKUP(K337,Penalties!$A$2:$B$36,2,FALSE),0)</f>
        <v>1</v>
      </c>
      <c r="M337" s="11" t="s">
        <v>27</v>
      </c>
      <c r="N337" s="11" t="s">
        <v>1907</v>
      </c>
      <c r="O337" s="11" t="s">
        <v>76</v>
      </c>
      <c r="P337" s="13" t="s">
        <v>1908</v>
      </c>
      <c r="Q337" s="27">
        <f t="shared" ca="1" si="10"/>
        <v>1</v>
      </c>
      <c r="R337" s="26">
        <f t="shared" ca="1" si="11"/>
        <v>1</v>
      </c>
    </row>
    <row r="338" spans="1:18" ht="39" x14ac:dyDescent="0.25">
      <c r="A338" s="9" t="s">
        <v>1257</v>
      </c>
      <c r="B338" s="9" t="s">
        <v>906</v>
      </c>
      <c r="C338" s="10">
        <v>45501</v>
      </c>
      <c r="D338" s="11" t="s">
        <v>1909</v>
      </c>
      <c r="E338" s="11" t="s">
        <v>1910</v>
      </c>
      <c r="F338" s="9" t="s">
        <v>1911</v>
      </c>
      <c r="G338" s="9" t="s">
        <v>195</v>
      </c>
      <c r="H338" s="15" t="s">
        <v>1886</v>
      </c>
      <c r="I338" s="11">
        <v>1</v>
      </c>
      <c r="J338" s="11">
        <v>2.8</v>
      </c>
      <c r="K338" s="12" t="s">
        <v>90</v>
      </c>
      <c r="L338" s="26">
        <f>IF(ISTEXT(K338),VLOOKUP(K338,Penalties!$A$2:$B$36,2,FALSE),0)</f>
        <v>1</v>
      </c>
      <c r="M338" s="11" t="s">
        <v>27</v>
      </c>
      <c r="N338" s="11" t="s">
        <v>1259</v>
      </c>
      <c r="O338" s="11" t="s">
        <v>76</v>
      </c>
      <c r="P338" s="13" t="s">
        <v>1912</v>
      </c>
      <c r="Q338" s="27">
        <f t="shared" ca="1" si="10"/>
        <v>1</v>
      </c>
      <c r="R338" s="26">
        <f t="shared" ca="1" si="11"/>
        <v>1</v>
      </c>
    </row>
    <row r="339" spans="1:18" ht="39" x14ac:dyDescent="0.25">
      <c r="A339" s="9" t="s">
        <v>1913</v>
      </c>
      <c r="B339" s="9" t="s">
        <v>1914</v>
      </c>
      <c r="C339" s="16">
        <v>45500</v>
      </c>
      <c r="D339" s="37" t="s">
        <v>1915</v>
      </c>
      <c r="E339" s="16" t="s">
        <v>1916</v>
      </c>
      <c r="F339" s="16" t="s">
        <v>1917</v>
      </c>
      <c r="G339" s="9" t="s">
        <v>1918</v>
      </c>
      <c r="H339" s="15" t="s">
        <v>1919</v>
      </c>
      <c r="I339" s="11">
        <v>1</v>
      </c>
      <c r="J339" s="11">
        <v>2.2000000000000002</v>
      </c>
      <c r="K339" s="12" t="s">
        <v>57</v>
      </c>
      <c r="L339" s="26">
        <f>IF(ISTEXT(K339),VLOOKUP(K339,Penalties!$A$2:$B$36,2,FALSE),0)</f>
        <v>1</v>
      </c>
      <c r="M339" s="11" t="s">
        <v>27</v>
      </c>
      <c r="N339" s="11" t="s">
        <v>1920</v>
      </c>
      <c r="O339" s="11" t="s">
        <v>76</v>
      </c>
      <c r="P339" s="13" t="s">
        <v>1921</v>
      </c>
      <c r="Q339" s="27">
        <f t="shared" ca="1" si="10"/>
        <v>1</v>
      </c>
      <c r="R339" s="26">
        <f t="shared" ca="1" si="11"/>
        <v>1</v>
      </c>
    </row>
    <row r="340" spans="1:18" ht="39" x14ac:dyDescent="0.25">
      <c r="A340" s="9" t="s">
        <v>1922</v>
      </c>
      <c r="B340" s="9" t="s">
        <v>1923</v>
      </c>
      <c r="C340" s="16">
        <v>45500</v>
      </c>
      <c r="D340" s="37" t="s">
        <v>1915</v>
      </c>
      <c r="E340" s="16" t="s">
        <v>1916</v>
      </c>
      <c r="F340" s="16" t="s">
        <v>1917</v>
      </c>
      <c r="G340" s="9" t="s">
        <v>1918</v>
      </c>
      <c r="H340" s="15" t="s">
        <v>1924</v>
      </c>
      <c r="I340" s="11">
        <v>1</v>
      </c>
      <c r="J340" s="11">
        <v>2.9</v>
      </c>
      <c r="K340" s="12" t="s">
        <v>57</v>
      </c>
      <c r="L340" s="26">
        <f>IF(ISTEXT(K340),VLOOKUP(K340,Penalties!$A$2:$B$36,2,FALSE),0)</f>
        <v>1</v>
      </c>
      <c r="M340" s="11" t="s">
        <v>27</v>
      </c>
      <c r="N340" s="11" t="s">
        <v>1925</v>
      </c>
      <c r="O340" s="11" t="s">
        <v>76</v>
      </c>
      <c r="P340" s="13" t="s">
        <v>1926</v>
      </c>
      <c r="Q340" s="27">
        <f t="shared" ca="1" si="10"/>
        <v>1</v>
      </c>
      <c r="R340" s="26">
        <f t="shared" ca="1" si="11"/>
        <v>1</v>
      </c>
    </row>
    <row r="341" spans="1:18" ht="26" x14ac:dyDescent="0.25">
      <c r="A341" s="9" t="s">
        <v>1927</v>
      </c>
      <c r="B341" s="9" t="s">
        <v>162</v>
      </c>
      <c r="C341" s="10">
        <v>45526</v>
      </c>
      <c r="D341" s="11" t="s">
        <v>1928</v>
      </c>
      <c r="E341" s="11" t="s">
        <v>1929</v>
      </c>
      <c r="F341" s="9" t="s">
        <v>1930</v>
      </c>
      <c r="G341" s="9" t="s">
        <v>890</v>
      </c>
      <c r="H341" s="42" t="s">
        <v>1931</v>
      </c>
      <c r="I341" s="11">
        <v>1</v>
      </c>
      <c r="J341" s="11">
        <v>2.5</v>
      </c>
      <c r="K341" s="12" t="s">
        <v>57</v>
      </c>
      <c r="L341" s="26">
        <f>IF(ISTEXT(K341),VLOOKUP(K341,Penalties!$A$2:$B$36,2,FALSE),0)</f>
        <v>1</v>
      </c>
      <c r="M341" s="11" t="s">
        <v>27</v>
      </c>
      <c r="N341" s="11" t="s">
        <v>1150</v>
      </c>
      <c r="O341" s="11" t="s">
        <v>76</v>
      </c>
      <c r="P341" s="13" t="s">
        <v>1932</v>
      </c>
      <c r="Q341" s="27">
        <f t="shared" ca="1" si="10"/>
        <v>1</v>
      </c>
      <c r="R341" s="26">
        <f t="shared" ca="1" si="11"/>
        <v>1</v>
      </c>
    </row>
    <row r="342" spans="1:18" ht="26" x14ac:dyDescent="0.25">
      <c r="A342" s="9" t="s">
        <v>537</v>
      </c>
      <c r="B342" s="9" t="s">
        <v>19</v>
      </c>
      <c r="C342" s="10">
        <v>45529</v>
      </c>
      <c r="D342" s="11" t="s">
        <v>1126</v>
      </c>
      <c r="E342" s="11" t="s">
        <v>1127</v>
      </c>
      <c r="F342" s="9" t="s">
        <v>1933</v>
      </c>
      <c r="G342" s="9" t="s">
        <v>88</v>
      </c>
      <c r="H342" s="15" t="s">
        <v>1934</v>
      </c>
      <c r="I342" s="11">
        <v>1</v>
      </c>
      <c r="J342" s="11">
        <v>2.9</v>
      </c>
      <c r="K342" s="12" t="s">
        <v>844</v>
      </c>
      <c r="L342" s="26">
        <f>IF(ISTEXT(K342),VLOOKUP(K342,Penalties!$A$2:$B$36,2,FALSE),0)</f>
        <v>1</v>
      </c>
      <c r="M342" s="11" t="s">
        <v>27</v>
      </c>
      <c r="N342" s="11" t="s">
        <v>1935</v>
      </c>
      <c r="O342" s="11" t="s">
        <v>76</v>
      </c>
      <c r="P342" s="13" t="s">
        <v>1936</v>
      </c>
      <c r="Q342" s="27">
        <f t="shared" ca="1" si="10"/>
        <v>1</v>
      </c>
      <c r="R342" s="26">
        <f t="shared" ca="1" si="11"/>
        <v>1</v>
      </c>
    </row>
    <row r="343" spans="1:18" ht="26" x14ac:dyDescent="0.25">
      <c r="A343" s="9" t="s">
        <v>1937</v>
      </c>
      <c r="B343" s="9" t="s">
        <v>1938</v>
      </c>
      <c r="C343" s="16">
        <v>45531</v>
      </c>
      <c r="D343" s="11" t="s">
        <v>1939</v>
      </c>
      <c r="E343" s="11" t="s">
        <v>1929</v>
      </c>
      <c r="F343" s="9" t="s">
        <v>1940</v>
      </c>
      <c r="G343" s="9" t="s">
        <v>890</v>
      </c>
      <c r="H343" s="15" t="s">
        <v>1886</v>
      </c>
      <c r="I343" s="11">
        <v>1</v>
      </c>
      <c r="J343" s="11">
        <v>2.8</v>
      </c>
      <c r="K343" s="12" t="s">
        <v>57</v>
      </c>
      <c r="L343" s="26">
        <f>IF(ISTEXT(K343),VLOOKUP(K343,Penalties!$A$2:$B$36,2,FALSE),0)</f>
        <v>1</v>
      </c>
      <c r="M343" s="11" t="s">
        <v>27</v>
      </c>
      <c r="N343" s="11" t="s">
        <v>1941</v>
      </c>
      <c r="O343" s="11" t="s">
        <v>76</v>
      </c>
      <c r="P343" s="13" t="s">
        <v>1942</v>
      </c>
      <c r="Q343" s="27">
        <f t="shared" ca="1" si="10"/>
        <v>1</v>
      </c>
      <c r="R343" s="26">
        <f t="shared" ca="1" si="11"/>
        <v>1</v>
      </c>
    </row>
    <row r="344" spans="1:18" ht="26" x14ac:dyDescent="0.25">
      <c r="A344" s="9" t="s">
        <v>1943</v>
      </c>
      <c r="B344" s="9" t="s">
        <v>1944</v>
      </c>
      <c r="C344" s="10">
        <v>45528</v>
      </c>
      <c r="D344" s="11" t="s">
        <v>1945</v>
      </c>
      <c r="E344" s="11" t="s">
        <v>1946</v>
      </c>
      <c r="F344" s="9" t="s">
        <v>1947</v>
      </c>
      <c r="G344" s="9" t="s">
        <v>1948</v>
      </c>
      <c r="H344" s="15" t="s">
        <v>1886</v>
      </c>
      <c r="I344" s="11">
        <v>1</v>
      </c>
      <c r="J344" s="11">
        <v>2.8</v>
      </c>
      <c r="K344" s="12" t="s">
        <v>57</v>
      </c>
      <c r="L344" s="26">
        <f>IF(ISTEXT(K344),VLOOKUP(K344,Penalties!$A$2:$B$36,2,FALSE),0)</f>
        <v>1</v>
      </c>
      <c r="M344" s="11" t="s">
        <v>27</v>
      </c>
      <c r="N344" s="11" t="s">
        <v>1949</v>
      </c>
      <c r="O344" s="11" t="s">
        <v>76</v>
      </c>
      <c r="P344" s="13" t="s">
        <v>1950</v>
      </c>
      <c r="Q344" s="27">
        <f t="shared" ca="1" si="10"/>
        <v>1</v>
      </c>
      <c r="R344" s="26">
        <f t="shared" ca="1" si="11"/>
        <v>1</v>
      </c>
    </row>
    <row r="345" spans="1:18" ht="26" x14ac:dyDescent="0.25">
      <c r="A345" s="9" t="s">
        <v>1022</v>
      </c>
      <c r="B345" s="9" t="s">
        <v>1944</v>
      </c>
      <c r="C345" s="10">
        <v>45528</v>
      </c>
      <c r="D345" s="11" t="s">
        <v>1945</v>
      </c>
      <c r="E345" s="11" t="s">
        <v>1946</v>
      </c>
      <c r="F345" s="9" t="s">
        <v>1947</v>
      </c>
      <c r="G345" s="9" t="s">
        <v>1948</v>
      </c>
      <c r="H345" s="15" t="s">
        <v>1906</v>
      </c>
      <c r="I345" s="11">
        <v>1</v>
      </c>
      <c r="J345" s="11">
        <v>2.5</v>
      </c>
      <c r="K345" s="12" t="s">
        <v>57</v>
      </c>
      <c r="L345" s="26">
        <f>IF(ISTEXT(K345),VLOOKUP(K345,Penalties!$A$2:$B$36,2,FALSE),0)</f>
        <v>1</v>
      </c>
      <c r="M345" s="11" t="s">
        <v>27</v>
      </c>
      <c r="N345" s="11" t="s">
        <v>1951</v>
      </c>
      <c r="O345" s="11" t="s">
        <v>76</v>
      </c>
      <c r="P345" s="13" t="s">
        <v>1952</v>
      </c>
      <c r="Q345" s="27">
        <f t="shared" ca="1" si="10"/>
        <v>1</v>
      </c>
      <c r="R345" s="26">
        <f t="shared" ca="1" si="11"/>
        <v>1</v>
      </c>
    </row>
    <row r="346" spans="1:18" ht="26" x14ac:dyDescent="0.25">
      <c r="A346" s="9" t="s">
        <v>1953</v>
      </c>
      <c r="B346" s="9" t="s">
        <v>1954</v>
      </c>
      <c r="C346" s="10">
        <v>45564</v>
      </c>
      <c r="D346" s="11" t="s">
        <v>1955</v>
      </c>
      <c r="E346" s="11" t="s">
        <v>1956</v>
      </c>
      <c r="F346" s="9" t="s">
        <v>1957</v>
      </c>
      <c r="G346" s="9" t="s">
        <v>1958</v>
      </c>
      <c r="H346" s="15" t="s">
        <v>1906</v>
      </c>
      <c r="I346" s="11">
        <v>1</v>
      </c>
      <c r="J346" s="11">
        <v>2.5</v>
      </c>
      <c r="K346" s="12" t="s">
        <v>57</v>
      </c>
      <c r="L346" s="26">
        <f>IF(ISTEXT(K346),VLOOKUP(K346,Penalties!$A$2:$B$36,2,FALSE),0)</f>
        <v>1</v>
      </c>
      <c r="M346" s="11" t="s">
        <v>27</v>
      </c>
      <c r="N346" s="11" t="s">
        <v>1959</v>
      </c>
      <c r="O346" s="11" t="s">
        <v>76</v>
      </c>
      <c r="P346" s="13" t="s">
        <v>1960</v>
      </c>
      <c r="Q346" s="27">
        <f t="shared" ca="1" si="10"/>
        <v>1</v>
      </c>
      <c r="R346" s="26">
        <f t="shared" ca="1" si="11"/>
        <v>1</v>
      </c>
    </row>
    <row r="347" spans="1:18" ht="26" x14ac:dyDescent="0.25">
      <c r="A347" s="9" t="s">
        <v>1961</v>
      </c>
      <c r="B347" s="9" t="s">
        <v>1090</v>
      </c>
      <c r="C347" s="10">
        <v>45564</v>
      </c>
      <c r="D347" s="11" t="s">
        <v>1955</v>
      </c>
      <c r="E347" s="11" t="s">
        <v>1956</v>
      </c>
      <c r="F347" s="9" t="s">
        <v>1957</v>
      </c>
      <c r="G347" s="9" t="s">
        <v>1958</v>
      </c>
      <c r="H347" s="15" t="s">
        <v>1962</v>
      </c>
      <c r="I347" s="11">
        <v>1</v>
      </c>
      <c r="J347" s="11">
        <v>2.2999999999999998</v>
      </c>
      <c r="K347" s="12" t="s">
        <v>57</v>
      </c>
      <c r="L347" s="26">
        <f>IF(ISTEXT(K347),VLOOKUP(K347,Penalties!$A$2:$B$36,2,FALSE),0)</f>
        <v>1</v>
      </c>
      <c r="M347" s="11" t="s">
        <v>27</v>
      </c>
      <c r="N347" s="11" t="s">
        <v>1963</v>
      </c>
      <c r="O347" s="11" t="s">
        <v>76</v>
      </c>
      <c r="P347" s="13" t="s">
        <v>1964</v>
      </c>
      <c r="Q347" s="27">
        <f t="shared" ca="1" si="10"/>
        <v>1</v>
      </c>
      <c r="R347" s="26">
        <f t="shared" ca="1" si="11"/>
        <v>1</v>
      </c>
    </row>
    <row r="348" spans="1:18" ht="26" x14ac:dyDescent="0.25">
      <c r="A348" s="9" t="s">
        <v>1965</v>
      </c>
      <c r="B348" s="9" t="s">
        <v>960</v>
      </c>
      <c r="C348" s="10">
        <v>45569</v>
      </c>
      <c r="D348" s="11" t="s">
        <v>1966</v>
      </c>
      <c r="E348" s="11" t="s">
        <v>283</v>
      </c>
      <c r="F348" s="9" t="s">
        <v>1967</v>
      </c>
      <c r="G348" s="9" t="s">
        <v>139</v>
      </c>
      <c r="H348" s="15" t="s">
        <v>1968</v>
      </c>
      <c r="I348" s="11">
        <v>1</v>
      </c>
      <c r="J348" s="11">
        <v>2.8</v>
      </c>
      <c r="K348" s="12" t="s">
        <v>57</v>
      </c>
      <c r="L348" s="26">
        <f>IF(ISTEXT(K348),VLOOKUP(K348,Penalties!$A$2:$B$36,2,FALSE),0)</f>
        <v>1</v>
      </c>
      <c r="M348" s="11" t="s">
        <v>27</v>
      </c>
      <c r="N348" s="11" t="s">
        <v>1969</v>
      </c>
      <c r="O348" s="11" t="s">
        <v>76</v>
      </c>
      <c r="P348" s="13" t="s">
        <v>1970</v>
      </c>
      <c r="Q348" s="27">
        <f t="shared" ca="1" si="10"/>
        <v>1</v>
      </c>
      <c r="R348" s="26">
        <f t="shared" ca="1" si="11"/>
        <v>1</v>
      </c>
    </row>
    <row r="349" spans="1:18" ht="26" x14ac:dyDescent="0.25">
      <c r="A349" s="9" t="s">
        <v>1971</v>
      </c>
      <c r="B349" s="9" t="s">
        <v>379</v>
      </c>
      <c r="C349" s="10">
        <v>45570</v>
      </c>
      <c r="D349" s="11" t="s">
        <v>1972</v>
      </c>
      <c r="E349" s="11" t="s">
        <v>381</v>
      </c>
      <c r="F349" s="9" t="s">
        <v>1973</v>
      </c>
      <c r="G349" s="9" t="s">
        <v>890</v>
      </c>
      <c r="H349" s="15" t="s">
        <v>1886</v>
      </c>
      <c r="I349" s="11">
        <v>1</v>
      </c>
      <c r="J349" s="11">
        <v>2.8</v>
      </c>
      <c r="K349" s="12" t="s">
        <v>57</v>
      </c>
      <c r="L349" s="26">
        <f>IF(ISTEXT(K349),VLOOKUP(K349,Penalties!$A$2:$B$36,2,FALSE),0)</f>
        <v>1</v>
      </c>
      <c r="M349" s="11" t="s">
        <v>27</v>
      </c>
      <c r="N349" s="11" t="s">
        <v>1974</v>
      </c>
      <c r="O349" s="11" t="s">
        <v>76</v>
      </c>
      <c r="P349" s="13" t="s">
        <v>1975</v>
      </c>
      <c r="Q349" s="27">
        <f t="shared" ca="1" si="10"/>
        <v>1</v>
      </c>
      <c r="R349" s="26">
        <f t="shared" ca="1" si="11"/>
        <v>1</v>
      </c>
    </row>
    <row r="350" spans="1:18" ht="39" x14ac:dyDescent="0.25">
      <c r="A350" s="9" t="s">
        <v>2223</v>
      </c>
      <c r="B350" s="9" t="s">
        <v>55</v>
      </c>
      <c r="C350" s="10">
        <v>45605</v>
      </c>
      <c r="D350" s="11" t="s">
        <v>2224</v>
      </c>
      <c r="E350" s="9" t="s">
        <v>1871</v>
      </c>
      <c r="F350" s="9" t="s">
        <v>2225</v>
      </c>
      <c r="G350" s="9" t="s">
        <v>23</v>
      </c>
      <c r="H350" s="15" t="s">
        <v>2226</v>
      </c>
      <c r="I350" s="11">
        <v>1</v>
      </c>
      <c r="J350" s="11">
        <v>2.2000000000000002</v>
      </c>
      <c r="K350" s="12" t="s">
        <v>90</v>
      </c>
      <c r="L350" s="26">
        <f>IF(ISTEXT(K350),VLOOKUP(K350,Penalties!$A$2:$B$36,2,FALSE),0)</f>
        <v>1</v>
      </c>
      <c r="M350" s="11" t="s">
        <v>27</v>
      </c>
      <c r="N350" s="11" t="s">
        <v>2227</v>
      </c>
      <c r="O350" s="11" t="s">
        <v>76</v>
      </c>
      <c r="P350" s="13" t="s">
        <v>2228</v>
      </c>
      <c r="Q350" s="27">
        <f t="shared" ca="1" si="10"/>
        <v>1</v>
      </c>
      <c r="R350" s="26">
        <f t="shared" ca="1" si="11"/>
        <v>1</v>
      </c>
    </row>
    <row r="351" spans="1:18" ht="26" x14ac:dyDescent="0.25">
      <c r="A351" s="9" t="s">
        <v>2229</v>
      </c>
      <c r="B351" s="9" t="s">
        <v>72</v>
      </c>
      <c r="C351" s="10">
        <v>45611</v>
      </c>
      <c r="D351" s="11" t="s">
        <v>2230</v>
      </c>
      <c r="E351" s="9" t="s">
        <v>1081</v>
      </c>
      <c r="F351" s="9" t="s">
        <v>2231</v>
      </c>
      <c r="G351" s="9" t="s">
        <v>123</v>
      </c>
      <c r="H351" s="15" t="s">
        <v>2232</v>
      </c>
      <c r="I351" s="11">
        <v>1</v>
      </c>
      <c r="J351" s="11">
        <v>2.8</v>
      </c>
      <c r="K351" s="12" t="s">
        <v>57</v>
      </c>
      <c r="L351" s="26">
        <f>IF(ISTEXT(K351),VLOOKUP(K351,Penalties!$A$2:$B$36,2,FALSE),0)</f>
        <v>1</v>
      </c>
      <c r="M351" s="11" t="s">
        <v>27</v>
      </c>
      <c r="N351" s="11" t="s">
        <v>2233</v>
      </c>
      <c r="O351" s="11" t="s">
        <v>76</v>
      </c>
      <c r="P351" s="13" t="s">
        <v>2234</v>
      </c>
      <c r="Q351" s="27">
        <f t="shared" ca="1" si="10"/>
        <v>1</v>
      </c>
      <c r="R351" s="26">
        <f t="shared" ca="1" si="11"/>
        <v>1</v>
      </c>
    </row>
    <row r="352" spans="1:18" ht="39" x14ac:dyDescent="0.25">
      <c r="A352" s="9" t="s">
        <v>857</v>
      </c>
      <c r="B352" s="9" t="s">
        <v>290</v>
      </c>
      <c r="C352" s="10">
        <v>45612</v>
      </c>
      <c r="D352" s="11" t="s">
        <v>2235</v>
      </c>
      <c r="E352" s="9" t="s">
        <v>2236</v>
      </c>
      <c r="F352" s="9" t="s">
        <v>2237</v>
      </c>
      <c r="G352" s="9" t="s">
        <v>714</v>
      </c>
      <c r="H352" s="15" t="s">
        <v>1906</v>
      </c>
      <c r="I352" s="11">
        <v>1</v>
      </c>
      <c r="J352" s="11">
        <v>2.5</v>
      </c>
      <c r="K352" s="12" t="s">
        <v>844</v>
      </c>
      <c r="L352" s="26">
        <f>IF(ISTEXT(K352),VLOOKUP(K352,Penalties!$A$2:$B$36,2,FALSE),0)</f>
        <v>1</v>
      </c>
      <c r="M352" s="11" t="s">
        <v>27</v>
      </c>
      <c r="N352" s="11" t="s">
        <v>2238</v>
      </c>
      <c r="O352" s="11" t="s">
        <v>76</v>
      </c>
      <c r="P352" s="13" t="s">
        <v>2239</v>
      </c>
      <c r="Q352" s="27">
        <f t="shared" ca="1" si="10"/>
        <v>1</v>
      </c>
      <c r="R352" s="26">
        <f t="shared" ca="1" si="11"/>
        <v>1</v>
      </c>
    </row>
    <row r="353" spans="1:18" ht="26" x14ac:dyDescent="0.25">
      <c r="A353" s="9" t="s">
        <v>2240</v>
      </c>
      <c r="B353" s="9" t="s">
        <v>973</v>
      </c>
      <c r="C353" s="10">
        <v>45612</v>
      </c>
      <c r="D353" s="11" t="s">
        <v>2235</v>
      </c>
      <c r="E353" s="9" t="s">
        <v>2236</v>
      </c>
      <c r="F353" s="9" t="s">
        <v>2237</v>
      </c>
      <c r="G353" s="9" t="s">
        <v>714</v>
      </c>
      <c r="H353" s="15" t="s">
        <v>1886</v>
      </c>
      <c r="I353" s="11">
        <v>1</v>
      </c>
      <c r="J353" s="11">
        <v>2.8</v>
      </c>
      <c r="K353" s="12" t="s">
        <v>57</v>
      </c>
      <c r="L353" s="26">
        <f>IF(ISTEXT(K353),VLOOKUP(K353,Penalties!$A$2:$B$36,2,FALSE),0)</f>
        <v>1</v>
      </c>
      <c r="M353" s="11" t="s">
        <v>27</v>
      </c>
      <c r="N353" s="11" t="s">
        <v>1163</v>
      </c>
      <c r="O353" s="11" t="s">
        <v>76</v>
      </c>
      <c r="P353" s="13" t="s">
        <v>2241</v>
      </c>
      <c r="Q353" s="27">
        <f t="shared" ca="1" si="10"/>
        <v>1</v>
      </c>
      <c r="R353" s="26">
        <f t="shared" ca="1" si="11"/>
        <v>2</v>
      </c>
    </row>
    <row r="354" spans="1:18" ht="26" x14ac:dyDescent="0.25">
      <c r="A354" s="9" t="s">
        <v>2240</v>
      </c>
      <c r="B354" s="9" t="s">
        <v>973</v>
      </c>
      <c r="C354" s="10">
        <v>45612</v>
      </c>
      <c r="D354" s="11" t="s">
        <v>2235</v>
      </c>
      <c r="E354" s="9" t="s">
        <v>2236</v>
      </c>
      <c r="F354" s="9" t="s">
        <v>2237</v>
      </c>
      <c r="G354" s="9" t="s">
        <v>714</v>
      </c>
      <c r="H354" s="15" t="s">
        <v>2242</v>
      </c>
      <c r="I354" s="11">
        <v>1</v>
      </c>
      <c r="J354" s="11">
        <v>2.2000000000000002</v>
      </c>
      <c r="K354" s="12" t="s">
        <v>844</v>
      </c>
      <c r="L354" s="26">
        <f>IF(ISTEXT(K354),VLOOKUP(K354,Penalties!$A$2:$B$36,2,FALSE),0)</f>
        <v>1</v>
      </c>
      <c r="M354" s="11" t="s">
        <v>27</v>
      </c>
      <c r="N354" s="11" t="s">
        <v>1163</v>
      </c>
      <c r="O354" s="11" t="s">
        <v>76</v>
      </c>
      <c r="P354" s="13" t="s">
        <v>2243</v>
      </c>
      <c r="Q354" s="27">
        <f t="shared" ca="1" si="10"/>
        <v>1</v>
      </c>
      <c r="R354" s="26">
        <f t="shared" ca="1" si="11"/>
        <v>2</v>
      </c>
    </row>
    <row r="355" spans="1:18" ht="26" x14ac:dyDescent="0.25">
      <c r="A355" s="9" t="s">
        <v>554</v>
      </c>
      <c r="B355" s="9" t="s">
        <v>222</v>
      </c>
      <c r="C355" s="10">
        <v>45622</v>
      </c>
      <c r="D355" s="11" t="s">
        <v>2244</v>
      </c>
      <c r="E355" s="9" t="s">
        <v>113</v>
      </c>
      <c r="F355" s="9" t="s">
        <v>2245</v>
      </c>
      <c r="G355" s="9" t="s">
        <v>123</v>
      </c>
      <c r="H355" s="15" t="s">
        <v>1886</v>
      </c>
      <c r="I355" s="11">
        <v>1</v>
      </c>
      <c r="J355" s="11">
        <v>2.8</v>
      </c>
      <c r="K355" s="12" t="s">
        <v>57</v>
      </c>
      <c r="L355" s="26">
        <f>IF(ISTEXT(K355),VLOOKUP(K355,Penalties!$A$2:$B$36,2,FALSE),0)</f>
        <v>1</v>
      </c>
      <c r="M355" s="11" t="s">
        <v>27</v>
      </c>
      <c r="N355" s="11" t="s">
        <v>2246</v>
      </c>
      <c r="O355" s="11" t="s">
        <v>76</v>
      </c>
      <c r="P355" s="13" t="s">
        <v>2247</v>
      </c>
      <c r="Q355" s="27">
        <f t="shared" ca="1" si="10"/>
        <v>1</v>
      </c>
      <c r="R355" s="26">
        <f t="shared" ca="1" si="11"/>
        <v>1</v>
      </c>
    </row>
    <row r="356" spans="1:18" ht="39" x14ac:dyDescent="0.25">
      <c r="A356" s="9" t="s">
        <v>2248</v>
      </c>
      <c r="B356" s="9" t="s">
        <v>258</v>
      </c>
      <c r="C356" s="10">
        <v>45629</v>
      </c>
      <c r="D356" s="11" t="s">
        <v>2249</v>
      </c>
      <c r="E356" s="9" t="s">
        <v>260</v>
      </c>
      <c r="F356" s="9" t="s">
        <v>2250</v>
      </c>
      <c r="G356" s="9" t="s">
        <v>195</v>
      </c>
      <c r="H356" s="9" t="s">
        <v>2251</v>
      </c>
      <c r="I356" s="11">
        <v>1</v>
      </c>
      <c r="J356" s="11">
        <v>2.4</v>
      </c>
      <c r="K356" s="12" t="s">
        <v>90</v>
      </c>
      <c r="L356" s="26">
        <f>IF(ISTEXT(K356),VLOOKUP(K356,Penalties!$A$2:$B$36,2,FALSE),0)</f>
        <v>1</v>
      </c>
      <c r="M356" s="11" t="s">
        <v>27</v>
      </c>
      <c r="N356" s="11" t="s">
        <v>2252</v>
      </c>
      <c r="O356" s="11" t="s">
        <v>76</v>
      </c>
      <c r="P356" s="13" t="s">
        <v>2253</v>
      </c>
      <c r="Q356" s="27">
        <f t="shared" ca="1" si="10"/>
        <v>1</v>
      </c>
      <c r="R356" s="26">
        <f t="shared" ca="1" si="11"/>
        <v>1</v>
      </c>
    </row>
    <row r="357" spans="1:18" ht="39" x14ac:dyDescent="0.25">
      <c r="A357" s="9" t="s">
        <v>1273</v>
      </c>
      <c r="B357" s="9" t="s">
        <v>258</v>
      </c>
      <c r="C357" s="10">
        <v>45629</v>
      </c>
      <c r="D357" s="11" t="s">
        <v>2249</v>
      </c>
      <c r="E357" s="9" t="s">
        <v>260</v>
      </c>
      <c r="F357" s="9" t="s">
        <v>2250</v>
      </c>
      <c r="G357" s="9" t="s">
        <v>195</v>
      </c>
      <c r="H357" s="33" t="s">
        <v>2255</v>
      </c>
      <c r="I357" s="11">
        <v>1</v>
      </c>
      <c r="J357" s="11">
        <v>2.5</v>
      </c>
      <c r="K357" s="12" t="s">
        <v>68</v>
      </c>
      <c r="L357" s="26">
        <f>IF(ISTEXT(K357),VLOOKUP(K357,Penalties!$A$2:$B$36,2,FALSE),0)</f>
        <v>1</v>
      </c>
      <c r="M357" s="11" t="s">
        <v>27</v>
      </c>
      <c r="N357" s="11" t="s">
        <v>1277</v>
      </c>
      <c r="O357" s="11" t="s">
        <v>76</v>
      </c>
      <c r="P357" s="13" t="s">
        <v>2254</v>
      </c>
      <c r="Q357" s="27">
        <f t="shared" ca="1" si="10"/>
        <v>1</v>
      </c>
      <c r="R357" s="26">
        <f t="shared" ca="1" si="11"/>
        <v>1</v>
      </c>
    </row>
    <row r="358" spans="1:18" ht="39" x14ac:dyDescent="0.25">
      <c r="A358" s="9" t="s">
        <v>2256</v>
      </c>
      <c r="B358" s="9" t="s">
        <v>31</v>
      </c>
      <c r="C358" s="10">
        <v>45633</v>
      </c>
      <c r="D358" s="11" t="s">
        <v>2257</v>
      </c>
      <c r="E358" s="9" t="s">
        <v>193</v>
      </c>
      <c r="F358" s="9" t="s">
        <v>2258</v>
      </c>
      <c r="G358" s="9" t="s">
        <v>88</v>
      </c>
      <c r="H358" s="15" t="s">
        <v>1906</v>
      </c>
      <c r="I358" s="11">
        <v>1</v>
      </c>
      <c r="J358" s="11">
        <v>2.5</v>
      </c>
      <c r="K358" s="12" t="s">
        <v>47</v>
      </c>
      <c r="L358" s="26">
        <f>IF(ISTEXT(K358),VLOOKUP(K358,Penalties!$A$2:$B$36,2,FALSE),0)</f>
        <v>1</v>
      </c>
      <c r="M358" s="11" t="s">
        <v>27</v>
      </c>
      <c r="N358" s="11" t="s">
        <v>2259</v>
      </c>
      <c r="O358" s="11" t="s">
        <v>76</v>
      </c>
      <c r="P358" s="13" t="s">
        <v>2260</v>
      </c>
      <c r="Q358" s="27">
        <f t="shared" ca="1" si="10"/>
        <v>1</v>
      </c>
      <c r="R358" s="26">
        <f t="shared" ca="1" si="11"/>
        <v>1</v>
      </c>
    </row>
    <row r="359" spans="1:18" ht="39" x14ac:dyDescent="0.25">
      <c r="A359" s="9" t="s">
        <v>1397</v>
      </c>
      <c r="B359" s="9" t="s">
        <v>61</v>
      </c>
      <c r="C359" s="10">
        <v>45633</v>
      </c>
      <c r="D359" s="11" t="s">
        <v>2257</v>
      </c>
      <c r="E359" s="9" t="s">
        <v>193</v>
      </c>
      <c r="F359" s="9" t="s">
        <v>2258</v>
      </c>
      <c r="G359" s="9" t="s">
        <v>88</v>
      </c>
      <c r="H359" s="15" t="s">
        <v>2261</v>
      </c>
      <c r="I359" s="11">
        <v>1</v>
      </c>
      <c r="J359" s="11">
        <v>2.13</v>
      </c>
      <c r="K359" s="12" t="s">
        <v>57</v>
      </c>
      <c r="L359" s="26">
        <f>IF(ISTEXT(K359),VLOOKUP(K359,Penalties!$A$2:$B$36,2,FALSE),0)</f>
        <v>1</v>
      </c>
      <c r="M359" s="11" t="s">
        <v>27</v>
      </c>
      <c r="N359" s="11" t="s">
        <v>2262</v>
      </c>
      <c r="O359" s="11" t="s">
        <v>76</v>
      </c>
      <c r="P359" s="13" t="s">
        <v>2263</v>
      </c>
      <c r="Q359" s="27">
        <f t="shared" ca="1" si="10"/>
        <v>1</v>
      </c>
      <c r="R359" s="26">
        <f t="shared" ca="1" si="11"/>
        <v>1</v>
      </c>
    </row>
    <row r="360" spans="1:18" ht="39" x14ac:dyDescent="0.25">
      <c r="A360" s="9" t="s">
        <v>644</v>
      </c>
      <c r="B360" s="9" t="s">
        <v>258</v>
      </c>
      <c r="C360" s="10">
        <v>45634</v>
      </c>
      <c r="D360" s="11" t="s">
        <v>2264</v>
      </c>
      <c r="E360" s="9" t="s">
        <v>652</v>
      </c>
      <c r="F360" s="9" t="s">
        <v>2265</v>
      </c>
      <c r="G360" s="9" t="s">
        <v>195</v>
      </c>
      <c r="H360" s="15" t="s">
        <v>2266</v>
      </c>
      <c r="I360" s="11">
        <v>1</v>
      </c>
      <c r="J360" s="11">
        <v>2.2999999999999998</v>
      </c>
      <c r="K360" s="12" t="s">
        <v>68</v>
      </c>
      <c r="L360" s="26">
        <f>IF(ISTEXT(K360),VLOOKUP(K360,Penalties!$A$2:$B$36,2,FALSE),0)</f>
        <v>1</v>
      </c>
      <c r="M360" s="11" t="s">
        <v>27</v>
      </c>
      <c r="N360" s="11" t="s">
        <v>2267</v>
      </c>
      <c r="O360" s="11" t="s">
        <v>76</v>
      </c>
      <c r="P360" s="13" t="s">
        <v>2268</v>
      </c>
      <c r="Q360" s="27">
        <f t="shared" ca="1" si="10"/>
        <v>1</v>
      </c>
      <c r="R360" s="26">
        <f t="shared" ca="1" si="11"/>
        <v>1</v>
      </c>
    </row>
    <row r="361" spans="1:18" ht="26" x14ac:dyDescent="0.25">
      <c r="A361" s="9" t="s">
        <v>2269</v>
      </c>
      <c r="B361" s="9" t="s">
        <v>1378</v>
      </c>
      <c r="C361" s="10">
        <v>45637</v>
      </c>
      <c r="D361" s="11" t="s">
        <v>2270</v>
      </c>
      <c r="E361" s="9" t="s">
        <v>2271</v>
      </c>
      <c r="F361" s="9" t="s">
        <v>2272</v>
      </c>
      <c r="G361" s="9" t="s">
        <v>1109</v>
      </c>
      <c r="H361" s="15" t="s">
        <v>1886</v>
      </c>
      <c r="I361" s="11">
        <v>1</v>
      </c>
      <c r="J361" s="11">
        <v>2.8</v>
      </c>
      <c r="K361" s="12" t="s">
        <v>57</v>
      </c>
      <c r="L361" s="26">
        <f>IF(ISTEXT(K361),VLOOKUP(K361,Penalties!$A$2:$B$36,2,FALSE),0)</f>
        <v>1</v>
      </c>
      <c r="M361" s="11" t="s">
        <v>27</v>
      </c>
      <c r="N361" s="11" t="s">
        <v>2273</v>
      </c>
      <c r="O361" s="11" t="s">
        <v>76</v>
      </c>
      <c r="P361" s="13" t="s">
        <v>2274</v>
      </c>
      <c r="Q361" s="27">
        <f t="shared" ca="1" si="10"/>
        <v>1</v>
      </c>
      <c r="R361" s="26">
        <f t="shared" ca="1" si="11"/>
        <v>1</v>
      </c>
    </row>
    <row r="362" spans="1:18" ht="26" x14ac:dyDescent="0.25">
      <c r="A362" s="9" t="s">
        <v>2275</v>
      </c>
      <c r="B362" s="9" t="s">
        <v>2276</v>
      </c>
      <c r="C362" s="10">
        <v>45642</v>
      </c>
      <c r="D362" s="11" t="s">
        <v>2277</v>
      </c>
      <c r="E362" s="9" t="s">
        <v>2271</v>
      </c>
      <c r="F362" s="9" t="s">
        <v>2291</v>
      </c>
      <c r="G362" s="9" t="s">
        <v>1109</v>
      </c>
      <c r="H362" s="15" t="s">
        <v>1886</v>
      </c>
      <c r="I362" s="11">
        <v>1</v>
      </c>
      <c r="J362" s="11">
        <v>2.8</v>
      </c>
      <c r="K362" s="12" t="s">
        <v>57</v>
      </c>
      <c r="L362" s="26">
        <f>IF(ISTEXT(K362),VLOOKUP(K362,Penalties!$A$2:$B$36,2,FALSE),0)</f>
        <v>1</v>
      </c>
      <c r="M362" s="11" t="s">
        <v>27</v>
      </c>
      <c r="N362" s="11" t="s">
        <v>2278</v>
      </c>
      <c r="O362" s="11" t="s">
        <v>76</v>
      </c>
      <c r="P362" s="13" t="s">
        <v>2279</v>
      </c>
      <c r="Q362" s="27">
        <f t="shared" ca="1" si="10"/>
        <v>1</v>
      </c>
      <c r="R362" s="26">
        <f t="shared" ca="1" si="11"/>
        <v>1</v>
      </c>
    </row>
    <row r="363" spans="1:18" ht="26" x14ac:dyDescent="0.25">
      <c r="A363" s="9" t="s">
        <v>2280</v>
      </c>
      <c r="B363" s="9" t="s">
        <v>2281</v>
      </c>
      <c r="C363" s="10">
        <v>45642</v>
      </c>
      <c r="D363" s="11" t="s">
        <v>2282</v>
      </c>
      <c r="E363" s="9" t="s">
        <v>2271</v>
      </c>
      <c r="F363" s="9" t="s">
        <v>2292</v>
      </c>
      <c r="G363" s="9" t="s">
        <v>1109</v>
      </c>
      <c r="H363" s="9" t="s">
        <v>2283</v>
      </c>
      <c r="I363" s="11">
        <v>1</v>
      </c>
      <c r="J363" s="11">
        <v>2.2999999999999998</v>
      </c>
      <c r="K363" s="12" t="s">
        <v>57</v>
      </c>
      <c r="L363" s="26">
        <f>IF(ISTEXT(K363),VLOOKUP(K363,Penalties!$A$2:$B$36,2,FALSE),0)</f>
        <v>1</v>
      </c>
      <c r="M363" s="11" t="s">
        <v>27</v>
      </c>
      <c r="N363" s="11" t="s">
        <v>2284</v>
      </c>
      <c r="O363" s="11" t="s">
        <v>76</v>
      </c>
      <c r="P363" s="13" t="s">
        <v>2285</v>
      </c>
      <c r="Q363" s="27">
        <f t="shared" ca="1" si="10"/>
        <v>1</v>
      </c>
      <c r="R363" s="26">
        <f t="shared" ca="1" si="11"/>
        <v>1</v>
      </c>
    </row>
    <row r="364" spans="1:18" ht="26" x14ac:dyDescent="0.25">
      <c r="A364" s="9" t="s">
        <v>2286</v>
      </c>
      <c r="B364" s="9" t="s">
        <v>135</v>
      </c>
      <c r="C364" s="10">
        <v>45639</v>
      </c>
      <c r="D364" s="11" t="s">
        <v>2287</v>
      </c>
      <c r="E364" s="9" t="s">
        <v>212</v>
      </c>
      <c r="F364" s="9" t="s">
        <v>2288</v>
      </c>
      <c r="G364" s="9" t="s">
        <v>123</v>
      </c>
      <c r="H364" s="15" t="s">
        <v>1886</v>
      </c>
      <c r="I364" s="11">
        <v>1</v>
      </c>
      <c r="J364" s="11">
        <v>2.8</v>
      </c>
      <c r="K364" s="12" t="s">
        <v>90</v>
      </c>
      <c r="L364" s="26">
        <f>IF(ISTEXT(K364),VLOOKUP(K364,Penalties!$A$2:$B$36,2,FALSE),0)</f>
        <v>1</v>
      </c>
      <c r="M364" s="11" t="s">
        <v>27</v>
      </c>
      <c r="N364" s="11" t="s">
        <v>2289</v>
      </c>
      <c r="O364" s="11" t="s">
        <v>76</v>
      </c>
      <c r="P364" s="13" t="s">
        <v>2290</v>
      </c>
      <c r="Q364" s="27">
        <f t="shared" ca="1" si="10"/>
        <v>1</v>
      </c>
      <c r="R364" s="26">
        <f t="shared" ca="1" si="11"/>
        <v>1</v>
      </c>
    </row>
    <row r="365" spans="1:18" x14ac:dyDescent="0.25">
      <c r="C365" s="10"/>
      <c r="K365" s="12"/>
      <c r="L365" s="26">
        <f>IF(ISTEXT(K365),VLOOKUP(K365,Penalties!$A$2:$B$36,2,FALSE),0)</f>
        <v>0</v>
      </c>
      <c r="P365" s="13"/>
      <c r="Q365" s="27">
        <f t="shared" ca="1" si="10"/>
        <v>0</v>
      </c>
      <c r="R365" s="26">
        <f t="shared" si="11"/>
        <v>0</v>
      </c>
    </row>
    <row r="366" spans="1:18" x14ac:dyDescent="0.25">
      <c r="C366" s="10"/>
      <c r="K366" s="12"/>
      <c r="L366" s="26">
        <f>IF(ISTEXT(K366),VLOOKUP(K366,Penalties!$A$2:$B$36,2,FALSE),0)</f>
        <v>0</v>
      </c>
      <c r="P366" s="13"/>
      <c r="Q366" s="27">
        <f t="shared" ca="1" si="10"/>
        <v>0</v>
      </c>
      <c r="R366" s="26">
        <f t="shared" si="11"/>
        <v>0</v>
      </c>
    </row>
    <row r="367" spans="1:18" x14ac:dyDescent="0.25">
      <c r="C367" s="10"/>
      <c r="K367" s="12"/>
      <c r="L367" s="26">
        <f>IF(ISTEXT(K367),VLOOKUP(K367,Penalties!$A$2:$B$36,2,FALSE),0)</f>
        <v>0</v>
      </c>
      <c r="P367" s="13"/>
      <c r="Q367" s="27">
        <f t="shared" ca="1" si="10"/>
        <v>0</v>
      </c>
      <c r="R367" s="26">
        <f t="shared" si="11"/>
        <v>0</v>
      </c>
    </row>
    <row r="368" spans="1:18" x14ac:dyDescent="0.25">
      <c r="C368" s="10"/>
      <c r="K368" s="12"/>
      <c r="L368" s="26">
        <f>IF(ISTEXT(K368),VLOOKUP(K368,Penalties!$A$2:$B$36,2,FALSE),0)</f>
        <v>0</v>
      </c>
      <c r="P368" s="13"/>
      <c r="Q368" s="27">
        <f t="shared" ca="1" si="10"/>
        <v>0</v>
      </c>
      <c r="R368" s="26">
        <f t="shared" si="11"/>
        <v>0</v>
      </c>
    </row>
    <row r="369" spans="3:18" x14ac:dyDescent="0.25">
      <c r="C369" s="10"/>
      <c r="K369" s="12"/>
      <c r="L369" s="26">
        <f>IF(ISTEXT(K369),VLOOKUP(K369,Penalties!$A$2:$B$36,2,FALSE),0)</f>
        <v>0</v>
      </c>
      <c r="P369" s="13"/>
      <c r="Q369" s="27">
        <f t="shared" ca="1" si="10"/>
        <v>0</v>
      </c>
      <c r="R369" s="26">
        <f t="shared" si="11"/>
        <v>0</v>
      </c>
    </row>
    <row r="370" spans="3:18" x14ac:dyDescent="0.25">
      <c r="C370" s="10"/>
      <c r="K370" s="12"/>
      <c r="L370" s="26">
        <f>IF(ISTEXT(K370),VLOOKUP(K370,Penalties!$A$2:$B$36,2,FALSE),0)</f>
        <v>0</v>
      </c>
      <c r="P370" s="13"/>
      <c r="Q370" s="27">
        <f t="shared" ca="1" si="10"/>
        <v>0</v>
      </c>
      <c r="R370" s="26">
        <f t="shared" si="11"/>
        <v>0</v>
      </c>
    </row>
    <row r="371" spans="3:18" x14ac:dyDescent="0.25">
      <c r="C371" s="10"/>
      <c r="K371" s="12"/>
      <c r="L371" s="26">
        <f>IF(ISTEXT(K371),VLOOKUP(K371,Penalties!$A$2:$B$36,2,FALSE),0)</f>
        <v>0</v>
      </c>
      <c r="P371" s="13"/>
      <c r="Q371" s="27">
        <f t="shared" ca="1" si="10"/>
        <v>0</v>
      </c>
      <c r="R371" s="26">
        <f t="shared" si="11"/>
        <v>0</v>
      </c>
    </row>
    <row r="372" spans="3:18" x14ac:dyDescent="0.25">
      <c r="C372" s="10"/>
      <c r="K372" s="12"/>
      <c r="L372" s="26">
        <f>IF(ISTEXT(K372),VLOOKUP(K372,Penalties!$A$2:$B$36,2,FALSE),0)</f>
        <v>0</v>
      </c>
      <c r="P372" s="13"/>
      <c r="Q372" s="27">
        <f t="shared" ca="1" si="10"/>
        <v>0</v>
      </c>
      <c r="R372" s="26">
        <f t="shared" si="11"/>
        <v>0</v>
      </c>
    </row>
    <row r="373" spans="3:18" x14ac:dyDescent="0.25">
      <c r="C373" s="10"/>
      <c r="K373" s="12"/>
      <c r="L373" s="26">
        <f>IF(ISTEXT(K373),VLOOKUP(K373,Penalties!$A$2:$B$36,2,FALSE),0)</f>
        <v>0</v>
      </c>
      <c r="P373" s="13"/>
      <c r="Q373" s="27">
        <f t="shared" ca="1" si="10"/>
        <v>0</v>
      </c>
      <c r="R373" s="26">
        <f t="shared" si="11"/>
        <v>0</v>
      </c>
    </row>
    <row r="374" spans="3:18" x14ac:dyDescent="0.25">
      <c r="C374" s="10"/>
      <c r="K374" s="12"/>
      <c r="L374" s="26">
        <f>IF(ISTEXT(K374),VLOOKUP(K374,Penalties!$A$2:$B$36,2,FALSE),0)</f>
        <v>0</v>
      </c>
      <c r="P374" s="13"/>
      <c r="Q374" s="27">
        <f t="shared" ca="1" si="10"/>
        <v>0</v>
      </c>
      <c r="R374" s="26">
        <f t="shared" si="11"/>
        <v>0</v>
      </c>
    </row>
    <row r="375" spans="3:18" x14ac:dyDescent="0.25">
      <c r="C375" s="10"/>
      <c r="K375" s="12"/>
      <c r="L375" s="26">
        <f>IF(ISTEXT(K375),VLOOKUP(K375,Penalties!$A$2:$B$36,2,FALSE),0)</f>
        <v>0</v>
      </c>
      <c r="P375" s="13"/>
      <c r="Q375" s="27">
        <f t="shared" ca="1" si="10"/>
        <v>0</v>
      </c>
      <c r="R375" s="26">
        <f t="shared" si="11"/>
        <v>0</v>
      </c>
    </row>
    <row r="376" spans="3:18" x14ac:dyDescent="0.25">
      <c r="C376" s="10"/>
      <c r="K376" s="12"/>
      <c r="L376" s="26">
        <f>IF(ISTEXT(K376),VLOOKUP(K376,Penalties!$A$2:$B$36,2,FALSE),0)</f>
        <v>0</v>
      </c>
      <c r="P376" s="13"/>
      <c r="Q376" s="27">
        <f t="shared" ca="1" si="10"/>
        <v>0</v>
      </c>
      <c r="R376" s="26">
        <f t="shared" si="11"/>
        <v>0</v>
      </c>
    </row>
    <row r="377" spans="3:18" x14ac:dyDescent="0.3">
      <c r="C377" s="10"/>
      <c r="E377" s="21"/>
      <c r="K377" s="12"/>
      <c r="L377" s="26">
        <f>IF(ISTEXT(K377),VLOOKUP(K377,Penalties!$A$2:$B$36,2,FALSE),0)</f>
        <v>0</v>
      </c>
      <c r="P377" s="13"/>
      <c r="Q377" s="27">
        <f t="shared" ca="1" si="10"/>
        <v>0</v>
      </c>
      <c r="R377" s="26">
        <f t="shared" si="11"/>
        <v>0</v>
      </c>
    </row>
    <row r="378" spans="3:18" x14ac:dyDescent="0.25">
      <c r="C378" s="10"/>
      <c r="K378" s="12"/>
      <c r="L378" s="26">
        <f>IF(ISTEXT(K378),VLOOKUP(K378,Penalties!$A$2:$B$36,2,FALSE),0)</f>
        <v>0</v>
      </c>
      <c r="P378" s="13"/>
      <c r="Q378" s="27">
        <f t="shared" ca="1" si="10"/>
        <v>0</v>
      </c>
      <c r="R378" s="26">
        <f t="shared" si="11"/>
        <v>0</v>
      </c>
    </row>
    <row r="379" spans="3:18" x14ac:dyDescent="0.25">
      <c r="C379" s="10"/>
      <c r="K379" s="12"/>
      <c r="L379" s="26">
        <f>IF(ISTEXT(K379),VLOOKUP(K379,Penalties!$A$2:$B$36,2,FALSE),0)</f>
        <v>0</v>
      </c>
      <c r="P379" s="13"/>
      <c r="Q379" s="27">
        <f t="shared" ca="1" si="10"/>
        <v>0</v>
      </c>
      <c r="R379" s="26">
        <f t="shared" si="11"/>
        <v>0</v>
      </c>
    </row>
    <row r="380" spans="3:18" x14ac:dyDescent="0.25">
      <c r="C380" s="10"/>
      <c r="K380" s="12"/>
      <c r="L380" s="26">
        <f>IF(ISTEXT(K380),VLOOKUP(K380,Penalties!$A$2:$B$36,2,FALSE),0)</f>
        <v>0</v>
      </c>
      <c r="P380" s="13"/>
      <c r="Q380" s="27">
        <f t="shared" ca="1" si="10"/>
        <v>0</v>
      </c>
      <c r="R380" s="26">
        <f t="shared" si="11"/>
        <v>0</v>
      </c>
    </row>
    <row r="381" spans="3:18" x14ac:dyDescent="0.25">
      <c r="C381" s="10"/>
      <c r="K381" s="12"/>
      <c r="L381" s="26">
        <f>IF(ISTEXT(K381),VLOOKUP(K381,Penalties!$A$2:$B$36,2,FALSE),0)</f>
        <v>0</v>
      </c>
      <c r="P381" s="13"/>
      <c r="Q381" s="27">
        <f t="shared" ca="1" si="10"/>
        <v>0</v>
      </c>
      <c r="R381" s="26">
        <f t="shared" si="11"/>
        <v>0</v>
      </c>
    </row>
    <row r="382" spans="3:18" x14ac:dyDescent="0.25">
      <c r="C382" s="10"/>
      <c r="K382" s="12"/>
      <c r="L382" s="26">
        <f>IF(ISTEXT(K382),VLOOKUP(K382,Penalties!$A$2:$B$36,2,FALSE),0)</f>
        <v>0</v>
      </c>
      <c r="P382" s="13"/>
      <c r="Q382" s="27">
        <f t="shared" ca="1" si="10"/>
        <v>0</v>
      </c>
      <c r="R382" s="26">
        <f t="shared" si="11"/>
        <v>0</v>
      </c>
    </row>
    <row r="383" spans="3:18" x14ac:dyDescent="0.25">
      <c r="C383" s="10"/>
      <c r="K383" s="12"/>
      <c r="L383" s="26">
        <f>IF(ISTEXT(K383),VLOOKUP(K383,Penalties!$A$2:$B$36,2,FALSE),0)</f>
        <v>0</v>
      </c>
      <c r="P383" s="13"/>
      <c r="Q383" s="27">
        <f t="shared" ca="1" si="10"/>
        <v>0</v>
      </c>
      <c r="R383" s="26">
        <f t="shared" si="11"/>
        <v>0</v>
      </c>
    </row>
    <row r="384" spans="3:18" x14ac:dyDescent="0.25">
      <c r="C384" s="10"/>
      <c r="K384" s="12"/>
      <c r="L384" s="26">
        <f>IF(ISTEXT(K384),VLOOKUP(K384,Penalties!$A$2:$B$36,2,FALSE),0)</f>
        <v>0</v>
      </c>
      <c r="P384" s="13"/>
      <c r="Q384" s="27">
        <f t="shared" ca="1" si="10"/>
        <v>0</v>
      </c>
      <c r="R384" s="26">
        <f t="shared" si="11"/>
        <v>0</v>
      </c>
    </row>
    <row r="385" spans="3:18" x14ac:dyDescent="0.25">
      <c r="C385" s="10"/>
      <c r="K385" s="12"/>
      <c r="L385" s="26">
        <f>IF(ISTEXT(K385),VLOOKUP(K385,Penalties!$A$2:$B$36,2,FALSE),0)</f>
        <v>0</v>
      </c>
      <c r="P385" s="13"/>
      <c r="Q385" s="27">
        <f t="shared" ca="1" si="10"/>
        <v>0</v>
      </c>
      <c r="R385" s="26">
        <f t="shared" si="11"/>
        <v>0</v>
      </c>
    </row>
    <row r="386" spans="3:18" x14ac:dyDescent="0.25">
      <c r="C386" s="10"/>
      <c r="K386" s="12"/>
      <c r="L386" s="26">
        <f>IF(ISTEXT(K386),VLOOKUP(K386,Penalties!$A$2:$B$36,2,FALSE),0)</f>
        <v>0</v>
      </c>
      <c r="P386" s="13"/>
      <c r="Q386" s="27">
        <f t="shared" ca="1" si="10"/>
        <v>0</v>
      </c>
      <c r="R386" s="26">
        <f t="shared" si="11"/>
        <v>0</v>
      </c>
    </row>
    <row r="387" spans="3:18" x14ac:dyDescent="0.25">
      <c r="C387" s="10"/>
      <c r="K387" s="12"/>
      <c r="L387" s="26">
        <f>IF(ISTEXT(K387),VLOOKUP(K387,Penalties!$A$2:$B$36,2,FALSE),0)</f>
        <v>0</v>
      </c>
      <c r="P387" s="13"/>
      <c r="Q387" s="27">
        <f t="shared" ref="Q387:Q450" ca="1" si="12">IF((YEAR(NOW()-C387)-1900)&lt;2,L387,0)</f>
        <v>0</v>
      </c>
      <c r="R387" s="26">
        <f t="shared" ref="R387:R450" si="13">SUMIF(A$2:A$501,A387,Q$2:Q$501)</f>
        <v>0</v>
      </c>
    </row>
    <row r="388" spans="3:18" x14ac:dyDescent="0.25">
      <c r="C388" s="10"/>
      <c r="K388" s="12"/>
      <c r="L388" s="26">
        <f>IF(ISTEXT(K388),VLOOKUP(K388,Penalties!$A$2:$B$36,2,FALSE),0)</f>
        <v>0</v>
      </c>
      <c r="P388" s="13"/>
      <c r="Q388" s="27">
        <f t="shared" ca="1" si="12"/>
        <v>0</v>
      </c>
      <c r="R388" s="26">
        <f t="shared" si="13"/>
        <v>0</v>
      </c>
    </row>
    <row r="389" spans="3:18" x14ac:dyDescent="0.25">
      <c r="C389" s="10"/>
      <c r="K389" s="12"/>
      <c r="L389" s="26">
        <f>IF(ISTEXT(K389),VLOOKUP(K389,Penalties!$A$2:$B$36,2,FALSE),0)</f>
        <v>0</v>
      </c>
      <c r="P389" s="13"/>
      <c r="Q389" s="27">
        <f t="shared" ca="1" si="12"/>
        <v>0</v>
      </c>
      <c r="R389" s="26">
        <f t="shared" si="13"/>
        <v>0</v>
      </c>
    </row>
    <row r="390" spans="3:18" x14ac:dyDescent="0.25">
      <c r="C390" s="10"/>
      <c r="K390" s="12"/>
      <c r="L390" s="26">
        <f>IF(ISTEXT(K390),VLOOKUP(K390,Penalties!$A$2:$B$36,2,FALSE),0)</f>
        <v>0</v>
      </c>
      <c r="P390" s="13"/>
      <c r="Q390" s="27">
        <f t="shared" ca="1" si="12"/>
        <v>0</v>
      </c>
      <c r="R390" s="26">
        <f t="shared" si="13"/>
        <v>0</v>
      </c>
    </row>
    <row r="391" spans="3:18" x14ac:dyDescent="0.25">
      <c r="C391" s="10"/>
      <c r="K391" s="12"/>
      <c r="L391" s="26">
        <f>IF(ISTEXT(K391),VLOOKUP(K391,Penalties!$A$2:$B$36,2,FALSE),0)</f>
        <v>0</v>
      </c>
      <c r="P391" s="13"/>
      <c r="Q391" s="27">
        <f t="shared" ca="1" si="12"/>
        <v>0</v>
      </c>
      <c r="R391" s="26">
        <f t="shared" si="13"/>
        <v>0</v>
      </c>
    </row>
    <row r="392" spans="3:18" x14ac:dyDescent="0.25">
      <c r="C392" s="10"/>
      <c r="K392" s="12"/>
      <c r="L392" s="26">
        <f>IF(ISTEXT(K392),VLOOKUP(K392,Penalties!$A$2:$B$36,2,FALSE),0)</f>
        <v>0</v>
      </c>
      <c r="P392" s="13"/>
      <c r="Q392" s="27">
        <f t="shared" ca="1" si="12"/>
        <v>0</v>
      </c>
      <c r="R392" s="26">
        <f t="shared" si="13"/>
        <v>0</v>
      </c>
    </row>
    <row r="393" spans="3:18" x14ac:dyDescent="0.25">
      <c r="C393" s="10"/>
      <c r="K393" s="12"/>
      <c r="L393" s="26">
        <f>IF(ISTEXT(K393),VLOOKUP(K393,Penalties!$A$2:$B$36,2,FALSE),0)</f>
        <v>0</v>
      </c>
      <c r="P393" s="13"/>
      <c r="Q393" s="27">
        <f t="shared" ca="1" si="12"/>
        <v>0</v>
      </c>
      <c r="R393" s="26">
        <f t="shared" si="13"/>
        <v>0</v>
      </c>
    </row>
    <row r="394" spans="3:18" x14ac:dyDescent="0.25">
      <c r="C394" s="10"/>
      <c r="K394" s="12"/>
      <c r="L394" s="26">
        <f>IF(ISTEXT(K394),VLOOKUP(K394,Penalties!$A$2:$B$36,2,FALSE),0)</f>
        <v>0</v>
      </c>
      <c r="P394" s="13"/>
      <c r="Q394" s="27">
        <f t="shared" ca="1" si="12"/>
        <v>0</v>
      </c>
      <c r="R394" s="26">
        <f t="shared" si="13"/>
        <v>0</v>
      </c>
    </row>
    <row r="395" spans="3:18" x14ac:dyDescent="0.25">
      <c r="C395" s="10"/>
      <c r="K395" s="12"/>
      <c r="L395" s="26">
        <f>IF(ISTEXT(K395),VLOOKUP(K395,Penalties!$A$2:$B$36,2,FALSE),0)</f>
        <v>0</v>
      </c>
      <c r="P395" s="13"/>
      <c r="Q395" s="27">
        <f t="shared" ca="1" si="12"/>
        <v>0</v>
      </c>
      <c r="R395" s="26">
        <f t="shared" si="13"/>
        <v>0</v>
      </c>
    </row>
    <row r="396" spans="3:18" x14ac:dyDescent="0.25">
      <c r="C396" s="10"/>
      <c r="K396" s="12"/>
      <c r="L396" s="26">
        <f>IF(ISTEXT(K396),VLOOKUP(K396,Penalties!$A$2:$B$36,2,FALSE),0)</f>
        <v>0</v>
      </c>
      <c r="P396" s="13"/>
      <c r="Q396" s="27">
        <f t="shared" ca="1" si="12"/>
        <v>0</v>
      </c>
      <c r="R396" s="26">
        <f t="shared" si="13"/>
        <v>0</v>
      </c>
    </row>
    <row r="397" spans="3:18" x14ac:dyDescent="0.25">
      <c r="C397" s="10"/>
      <c r="K397" s="12"/>
      <c r="L397" s="26">
        <f>IF(ISTEXT(K397),VLOOKUP(K397,Penalties!$A$2:$B$36,2,FALSE),0)</f>
        <v>0</v>
      </c>
      <c r="P397" s="13"/>
      <c r="Q397" s="27">
        <f t="shared" ca="1" si="12"/>
        <v>0</v>
      </c>
      <c r="R397" s="26">
        <f t="shared" si="13"/>
        <v>0</v>
      </c>
    </row>
    <row r="398" spans="3:18" x14ac:dyDescent="0.25">
      <c r="C398" s="10"/>
      <c r="K398" s="12"/>
      <c r="L398" s="26">
        <f>IF(ISTEXT(K398),VLOOKUP(K398,Penalties!$A$2:$B$36,2,FALSE),0)</f>
        <v>0</v>
      </c>
      <c r="P398" s="13"/>
      <c r="Q398" s="27">
        <f t="shared" ca="1" si="12"/>
        <v>0</v>
      </c>
      <c r="R398" s="26">
        <f t="shared" si="13"/>
        <v>0</v>
      </c>
    </row>
    <row r="399" spans="3:18" x14ac:dyDescent="0.25">
      <c r="C399" s="10"/>
      <c r="K399" s="12"/>
      <c r="L399" s="26">
        <f>IF(ISTEXT(K399),VLOOKUP(K399,Penalties!$A$2:$B$36,2,FALSE),0)</f>
        <v>0</v>
      </c>
      <c r="P399" s="13"/>
      <c r="Q399" s="27">
        <f t="shared" ca="1" si="12"/>
        <v>0</v>
      </c>
      <c r="R399" s="26">
        <f t="shared" si="13"/>
        <v>0</v>
      </c>
    </row>
    <row r="400" spans="3:18" x14ac:dyDescent="0.25">
      <c r="C400" s="10"/>
      <c r="K400" s="12"/>
      <c r="L400" s="26">
        <f>IF(ISTEXT(K400),VLOOKUP(K400,Penalties!$A$2:$B$36,2,FALSE),0)</f>
        <v>0</v>
      </c>
      <c r="P400" s="13"/>
      <c r="Q400" s="27">
        <f t="shared" ca="1" si="12"/>
        <v>0</v>
      </c>
      <c r="R400" s="26">
        <f t="shared" si="13"/>
        <v>0</v>
      </c>
    </row>
    <row r="401" spans="3:18" x14ac:dyDescent="0.25">
      <c r="C401" s="10"/>
      <c r="K401" s="12"/>
      <c r="L401" s="26">
        <f>IF(ISTEXT(K401),VLOOKUP(K401,Penalties!$A$2:$B$36,2,FALSE),0)</f>
        <v>0</v>
      </c>
      <c r="P401" s="13"/>
      <c r="Q401" s="27">
        <f t="shared" ca="1" si="12"/>
        <v>0</v>
      </c>
      <c r="R401" s="26">
        <f t="shared" si="13"/>
        <v>0</v>
      </c>
    </row>
    <row r="402" spans="3:18" x14ac:dyDescent="0.25">
      <c r="C402" s="10"/>
      <c r="K402" s="12"/>
      <c r="L402" s="26">
        <f>IF(ISTEXT(K402),VLOOKUP(K402,Penalties!$A$2:$B$36,2,FALSE),0)</f>
        <v>0</v>
      </c>
      <c r="P402" s="13"/>
      <c r="Q402" s="27">
        <f t="shared" ca="1" si="12"/>
        <v>0</v>
      </c>
      <c r="R402" s="26">
        <f t="shared" si="13"/>
        <v>0</v>
      </c>
    </row>
    <row r="403" spans="3:18" x14ac:dyDescent="0.25">
      <c r="C403" s="10"/>
      <c r="K403" s="12"/>
      <c r="L403" s="26">
        <f>IF(ISTEXT(K403),VLOOKUP(K403,Penalties!$A$2:$B$36,2,FALSE),0)</f>
        <v>0</v>
      </c>
      <c r="P403" s="13"/>
      <c r="Q403" s="27">
        <f t="shared" ca="1" si="12"/>
        <v>0</v>
      </c>
      <c r="R403" s="26">
        <f t="shared" si="13"/>
        <v>0</v>
      </c>
    </row>
    <row r="404" spans="3:18" x14ac:dyDescent="0.25">
      <c r="C404" s="10"/>
      <c r="K404" s="12"/>
      <c r="L404" s="26">
        <f>IF(ISTEXT(K404),VLOOKUP(K404,Penalties!$A$2:$B$36,2,FALSE),0)</f>
        <v>0</v>
      </c>
      <c r="P404" s="13"/>
      <c r="Q404" s="27">
        <f t="shared" ca="1" si="12"/>
        <v>0</v>
      </c>
      <c r="R404" s="26">
        <f t="shared" si="13"/>
        <v>0</v>
      </c>
    </row>
    <row r="405" spans="3:18" x14ac:dyDescent="0.25">
      <c r="C405" s="10"/>
      <c r="K405" s="12"/>
      <c r="L405" s="26">
        <f>IF(ISTEXT(K405),VLOOKUP(K405,Penalties!$A$2:$B$36,2,FALSE),0)</f>
        <v>0</v>
      </c>
      <c r="P405" s="13"/>
      <c r="Q405" s="27">
        <f t="shared" ca="1" si="12"/>
        <v>0</v>
      </c>
      <c r="R405" s="26">
        <f t="shared" si="13"/>
        <v>0</v>
      </c>
    </row>
    <row r="406" spans="3:18" x14ac:dyDescent="0.25">
      <c r="C406" s="10"/>
      <c r="K406" s="12"/>
      <c r="L406" s="26">
        <f>IF(ISTEXT(K406),VLOOKUP(K406,Penalties!$A$2:$B$36,2,FALSE),0)</f>
        <v>0</v>
      </c>
      <c r="P406" s="13"/>
      <c r="Q406" s="27">
        <f t="shared" ca="1" si="12"/>
        <v>0</v>
      </c>
      <c r="R406" s="26">
        <f t="shared" si="13"/>
        <v>0</v>
      </c>
    </row>
    <row r="407" spans="3:18" x14ac:dyDescent="0.25">
      <c r="C407" s="10"/>
      <c r="K407" s="12"/>
      <c r="L407" s="26">
        <f>IF(ISTEXT(K407),VLOOKUP(K407,Penalties!$A$2:$B$36,2,FALSE),0)</f>
        <v>0</v>
      </c>
      <c r="P407" s="13"/>
      <c r="Q407" s="27">
        <f t="shared" ca="1" si="12"/>
        <v>0</v>
      </c>
      <c r="R407" s="26">
        <f t="shared" si="13"/>
        <v>0</v>
      </c>
    </row>
    <row r="408" spans="3:18" x14ac:dyDescent="0.25">
      <c r="C408" s="10"/>
      <c r="K408" s="12"/>
      <c r="L408" s="26">
        <f>IF(ISTEXT(K408),VLOOKUP(K408,Penalties!$A$2:$B$36,2,FALSE),0)</f>
        <v>0</v>
      </c>
      <c r="P408" s="13"/>
      <c r="Q408" s="27">
        <f t="shared" ca="1" si="12"/>
        <v>0</v>
      </c>
      <c r="R408" s="26">
        <f t="shared" si="13"/>
        <v>0</v>
      </c>
    </row>
    <row r="409" spans="3:18" x14ac:dyDescent="0.25">
      <c r="C409" s="10"/>
      <c r="K409" s="12"/>
      <c r="L409" s="26">
        <f>IF(ISTEXT(K409),VLOOKUP(K409,Penalties!$A$2:$B$36,2,FALSE),0)</f>
        <v>0</v>
      </c>
      <c r="P409" s="13"/>
      <c r="Q409" s="27">
        <f t="shared" ca="1" si="12"/>
        <v>0</v>
      </c>
      <c r="R409" s="26">
        <f t="shared" si="13"/>
        <v>0</v>
      </c>
    </row>
    <row r="410" spans="3:18" x14ac:dyDescent="0.25">
      <c r="C410" s="10"/>
      <c r="K410" s="12"/>
      <c r="L410" s="26">
        <f>IF(ISTEXT(K410),VLOOKUP(K410,Penalties!$A$2:$B$36,2,FALSE),0)</f>
        <v>0</v>
      </c>
      <c r="P410" s="13"/>
      <c r="Q410" s="27">
        <f t="shared" ca="1" si="12"/>
        <v>0</v>
      </c>
      <c r="R410" s="26">
        <f t="shared" si="13"/>
        <v>0</v>
      </c>
    </row>
    <row r="411" spans="3:18" x14ac:dyDescent="0.25">
      <c r="C411" s="10"/>
      <c r="K411" s="12"/>
      <c r="L411" s="26">
        <f>IF(ISTEXT(K411),VLOOKUP(K411,Penalties!$A$2:$B$36,2,FALSE),0)</f>
        <v>0</v>
      </c>
      <c r="P411" s="13"/>
      <c r="Q411" s="27">
        <f t="shared" ca="1" si="12"/>
        <v>0</v>
      </c>
      <c r="R411" s="26">
        <f t="shared" si="13"/>
        <v>0</v>
      </c>
    </row>
    <row r="412" spans="3:18" x14ac:dyDescent="0.25">
      <c r="C412" s="10"/>
      <c r="K412" s="12"/>
      <c r="L412" s="26">
        <f>IF(ISTEXT(K412),VLOOKUP(K412,Penalties!$A$2:$B$36,2,FALSE),0)</f>
        <v>0</v>
      </c>
      <c r="P412" s="13"/>
      <c r="Q412" s="27">
        <f t="shared" ca="1" si="12"/>
        <v>0</v>
      </c>
      <c r="R412" s="26">
        <f t="shared" si="13"/>
        <v>0</v>
      </c>
    </row>
    <row r="413" spans="3:18" x14ac:dyDescent="0.25">
      <c r="C413" s="10"/>
      <c r="K413" s="12"/>
      <c r="L413" s="26">
        <f>IF(ISTEXT(K413),VLOOKUP(K413,Penalties!$A$2:$B$36,2,FALSE),0)</f>
        <v>0</v>
      </c>
      <c r="P413" s="13"/>
      <c r="Q413" s="27">
        <f t="shared" ca="1" si="12"/>
        <v>0</v>
      </c>
      <c r="R413" s="26">
        <f t="shared" si="13"/>
        <v>0</v>
      </c>
    </row>
    <row r="414" spans="3:18" x14ac:dyDescent="0.25">
      <c r="C414" s="10"/>
      <c r="K414" s="12"/>
      <c r="L414" s="26">
        <f>IF(ISTEXT(K414),VLOOKUP(K414,Penalties!$A$2:$B$36,2,FALSE),0)</f>
        <v>0</v>
      </c>
      <c r="P414" s="13"/>
      <c r="Q414" s="27">
        <f t="shared" ca="1" si="12"/>
        <v>0</v>
      </c>
      <c r="R414" s="26">
        <f t="shared" si="13"/>
        <v>0</v>
      </c>
    </row>
    <row r="415" spans="3:18" x14ac:dyDescent="0.25">
      <c r="C415" s="10"/>
      <c r="K415" s="12"/>
      <c r="L415" s="26">
        <f>IF(ISTEXT(K415),VLOOKUP(K415,Penalties!$A$2:$B$36,2,FALSE),0)</f>
        <v>0</v>
      </c>
      <c r="P415" s="13"/>
      <c r="Q415" s="27">
        <f t="shared" ca="1" si="12"/>
        <v>0</v>
      </c>
      <c r="R415" s="26">
        <f t="shared" si="13"/>
        <v>0</v>
      </c>
    </row>
    <row r="416" spans="3:18" x14ac:dyDescent="0.25">
      <c r="C416" s="10"/>
      <c r="K416" s="12"/>
      <c r="L416" s="26">
        <f>IF(ISTEXT(K416),VLOOKUP(K416,Penalties!$A$2:$B$36,2,FALSE),0)</f>
        <v>0</v>
      </c>
      <c r="P416" s="13"/>
      <c r="Q416" s="27">
        <f t="shared" ca="1" si="12"/>
        <v>0</v>
      </c>
      <c r="R416" s="26">
        <f t="shared" si="13"/>
        <v>0</v>
      </c>
    </row>
    <row r="417" spans="3:18" x14ac:dyDescent="0.25">
      <c r="C417" s="10"/>
      <c r="K417" s="12"/>
      <c r="L417" s="26">
        <f>IF(ISTEXT(K417),VLOOKUP(K417,Penalties!$A$2:$B$36,2,FALSE),0)</f>
        <v>0</v>
      </c>
      <c r="P417" s="13"/>
      <c r="Q417" s="27">
        <f t="shared" ca="1" si="12"/>
        <v>0</v>
      </c>
      <c r="R417" s="26">
        <f t="shared" si="13"/>
        <v>0</v>
      </c>
    </row>
    <row r="418" spans="3:18" x14ac:dyDescent="0.25">
      <c r="C418" s="10"/>
      <c r="K418" s="12"/>
      <c r="L418" s="26">
        <f>IF(ISTEXT(K418),VLOOKUP(K418,Penalties!$A$2:$B$36,2,FALSE),0)</f>
        <v>0</v>
      </c>
      <c r="P418" s="13"/>
      <c r="Q418" s="27">
        <f t="shared" ca="1" si="12"/>
        <v>0</v>
      </c>
      <c r="R418" s="26">
        <f t="shared" si="13"/>
        <v>0</v>
      </c>
    </row>
    <row r="419" spans="3:18" x14ac:dyDescent="0.25">
      <c r="C419" s="10"/>
      <c r="K419" s="12"/>
      <c r="L419" s="26">
        <f>IF(ISTEXT(K419),VLOOKUP(K419,Penalties!$A$2:$B$36,2,FALSE),0)</f>
        <v>0</v>
      </c>
      <c r="P419" s="13"/>
      <c r="Q419" s="27">
        <f t="shared" ca="1" si="12"/>
        <v>0</v>
      </c>
      <c r="R419" s="26">
        <f t="shared" si="13"/>
        <v>0</v>
      </c>
    </row>
    <row r="420" spans="3:18" x14ac:dyDescent="0.25">
      <c r="C420" s="10"/>
      <c r="K420" s="12"/>
      <c r="L420" s="26">
        <f>IF(ISTEXT(K420),VLOOKUP(K420,Penalties!$A$2:$B$36,2,FALSE),0)</f>
        <v>0</v>
      </c>
      <c r="P420" s="13"/>
      <c r="Q420" s="27">
        <f t="shared" ca="1" si="12"/>
        <v>0</v>
      </c>
      <c r="R420" s="26">
        <f t="shared" si="13"/>
        <v>0</v>
      </c>
    </row>
    <row r="421" spans="3:18" x14ac:dyDescent="0.25">
      <c r="C421" s="10"/>
      <c r="K421" s="12"/>
      <c r="L421" s="26">
        <f>IF(ISTEXT(K421),VLOOKUP(K421,Penalties!$A$2:$B$36,2,FALSE),0)</f>
        <v>0</v>
      </c>
      <c r="P421" s="13"/>
      <c r="Q421" s="27">
        <f t="shared" ca="1" si="12"/>
        <v>0</v>
      </c>
      <c r="R421" s="26">
        <f t="shared" si="13"/>
        <v>0</v>
      </c>
    </row>
    <row r="422" spans="3:18" x14ac:dyDescent="0.25">
      <c r="C422" s="10"/>
      <c r="K422" s="12"/>
      <c r="L422" s="26">
        <f>IF(ISTEXT(K422),VLOOKUP(K422,Penalties!$A$2:$B$36,2,FALSE),0)</f>
        <v>0</v>
      </c>
      <c r="P422" s="13"/>
      <c r="Q422" s="27">
        <f t="shared" ca="1" si="12"/>
        <v>0</v>
      </c>
      <c r="R422" s="26">
        <f t="shared" si="13"/>
        <v>0</v>
      </c>
    </row>
    <row r="423" spans="3:18" x14ac:dyDescent="0.25">
      <c r="C423" s="10"/>
      <c r="K423" s="12"/>
      <c r="L423" s="26">
        <f>IF(ISTEXT(K423),VLOOKUP(K423,Penalties!$A$2:$B$36,2,FALSE),0)</f>
        <v>0</v>
      </c>
      <c r="P423" s="13"/>
      <c r="Q423" s="27">
        <f t="shared" ca="1" si="12"/>
        <v>0</v>
      </c>
      <c r="R423" s="26">
        <f t="shared" si="13"/>
        <v>0</v>
      </c>
    </row>
    <row r="424" spans="3:18" x14ac:dyDescent="0.25">
      <c r="C424" s="10"/>
      <c r="K424" s="12"/>
      <c r="L424" s="26">
        <f>IF(ISTEXT(K424),VLOOKUP(K424,Penalties!$A$2:$B$36,2,FALSE),0)</f>
        <v>0</v>
      </c>
      <c r="P424" s="13"/>
      <c r="Q424" s="27">
        <f t="shared" ca="1" si="12"/>
        <v>0</v>
      </c>
      <c r="R424" s="26">
        <f t="shared" si="13"/>
        <v>0</v>
      </c>
    </row>
    <row r="425" spans="3:18" x14ac:dyDescent="0.25">
      <c r="C425" s="10"/>
      <c r="K425" s="12"/>
      <c r="L425" s="26">
        <f>IF(ISTEXT(K425),VLOOKUP(K425,Penalties!$A$2:$B$36,2,FALSE),0)</f>
        <v>0</v>
      </c>
      <c r="P425" s="13"/>
      <c r="Q425" s="27">
        <f t="shared" ca="1" si="12"/>
        <v>0</v>
      </c>
      <c r="R425" s="26">
        <f t="shared" si="13"/>
        <v>0</v>
      </c>
    </row>
    <row r="426" spans="3:18" x14ac:dyDescent="0.25">
      <c r="C426" s="10"/>
      <c r="K426" s="12"/>
      <c r="L426" s="26">
        <f>IF(ISTEXT(K426),VLOOKUP(K426,Penalties!$A$2:$B$36,2,FALSE),0)</f>
        <v>0</v>
      </c>
      <c r="P426" s="13"/>
      <c r="Q426" s="27">
        <f t="shared" ca="1" si="12"/>
        <v>0</v>
      </c>
      <c r="R426" s="26">
        <f t="shared" si="13"/>
        <v>0</v>
      </c>
    </row>
    <row r="427" spans="3:18" x14ac:dyDescent="0.25">
      <c r="C427" s="10"/>
      <c r="K427" s="12"/>
      <c r="L427" s="26">
        <f>IF(ISTEXT(K427),VLOOKUP(K427,Penalties!$A$2:$B$36,2,FALSE),0)</f>
        <v>0</v>
      </c>
      <c r="P427" s="13"/>
      <c r="Q427" s="27">
        <f t="shared" ca="1" si="12"/>
        <v>0</v>
      </c>
      <c r="R427" s="26">
        <f t="shared" si="13"/>
        <v>0</v>
      </c>
    </row>
    <row r="428" spans="3:18" x14ac:dyDescent="0.25">
      <c r="C428" s="10"/>
      <c r="K428" s="12"/>
      <c r="L428" s="26">
        <f>IF(ISTEXT(K428),VLOOKUP(K428,Penalties!$A$2:$B$36,2,FALSE),0)</f>
        <v>0</v>
      </c>
      <c r="P428" s="13"/>
      <c r="Q428" s="27">
        <f t="shared" ca="1" si="12"/>
        <v>0</v>
      </c>
      <c r="R428" s="26">
        <f t="shared" si="13"/>
        <v>0</v>
      </c>
    </row>
    <row r="429" spans="3:18" x14ac:dyDescent="0.25">
      <c r="C429" s="10"/>
      <c r="K429" s="12"/>
      <c r="L429" s="26">
        <f>IF(ISTEXT(K429),VLOOKUP(K429,Penalties!$A$2:$B$36,2,FALSE),0)</f>
        <v>0</v>
      </c>
      <c r="P429" s="13"/>
      <c r="Q429" s="27">
        <f t="shared" ca="1" si="12"/>
        <v>0</v>
      </c>
      <c r="R429" s="26">
        <f t="shared" si="13"/>
        <v>0</v>
      </c>
    </row>
    <row r="430" spans="3:18" x14ac:dyDescent="0.25">
      <c r="C430" s="10"/>
      <c r="K430" s="12"/>
      <c r="L430" s="26">
        <f>IF(ISTEXT(K430),VLOOKUP(K430,Penalties!$A$2:$B$36,2,FALSE),0)</f>
        <v>0</v>
      </c>
      <c r="P430" s="13"/>
      <c r="Q430" s="27">
        <f t="shared" ca="1" si="12"/>
        <v>0</v>
      </c>
      <c r="R430" s="26">
        <f t="shared" si="13"/>
        <v>0</v>
      </c>
    </row>
    <row r="431" spans="3:18" x14ac:dyDescent="0.25">
      <c r="C431" s="10"/>
      <c r="K431" s="12"/>
      <c r="L431" s="26">
        <f>IF(ISTEXT(K431),VLOOKUP(K431,Penalties!$A$2:$B$36,2,FALSE),0)</f>
        <v>0</v>
      </c>
      <c r="P431" s="13"/>
      <c r="Q431" s="27">
        <f t="shared" ca="1" si="12"/>
        <v>0</v>
      </c>
      <c r="R431" s="26">
        <f t="shared" si="13"/>
        <v>0</v>
      </c>
    </row>
    <row r="432" spans="3:18" x14ac:dyDescent="0.25">
      <c r="C432" s="10"/>
      <c r="K432" s="12"/>
      <c r="L432" s="26">
        <f>IF(ISTEXT(K432),VLOOKUP(K432,Penalties!$A$2:$B$36,2,FALSE),0)</f>
        <v>0</v>
      </c>
      <c r="P432" s="13"/>
      <c r="Q432" s="27">
        <f t="shared" ca="1" si="12"/>
        <v>0</v>
      </c>
      <c r="R432" s="26">
        <f t="shared" si="13"/>
        <v>0</v>
      </c>
    </row>
    <row r="433" spans="3:18" x14ac:dyDescent="0.25">
      <c r="C433" s="10"/>
      <c r="K433" s="12"/>
      <c r="L433" s="26">
        <f>IF(ISTEXT(K433),VLOOKUP(K433,Penalties!$A$2:$B$36,2,FALSE),0)</f>
        <v>0</v>
      </c>
      <c r="P433" s="13"/>
      <c r="Q433" s="27">
        <f t="shared" ca="1" si="12"/>
        <v>0</v>
      </c>
      <c r="R433" s="26">
        <f t="shared" si="13"/>
        <v>0</v>
      </c>
    </row>
    <row r="434" spans="3:18" x14ac:dyDescent="0.25">
      <c r="C434" s="10"/>
      <c r="K434" s="12"/>
      <c r="L434" s="26">
        <f>IF(ISTEXT(K434),VLOOKUP(K434,Penalties!$A$2:$B$36,2,FALSE),0)</f>
        <v>0</v>
      </c>
      <c r="P434" s="13"/>
      <c r="Q434" s="27">
        <f t="shared" ca="1" si="12"/>
        <v>0</v>
      </c>
      <c r="R434" s="26">
        <f t="shared" si="13"/>
        <v>0</v>
      </c>
    </row>
    <row r="435" spans="3:18" x14ac:dyDescent="0.25">
      <c r="C435" s="17"/>
      <c r="K435" s="12"/>
      <c r="L435" s="26">
        <f>IF(ISTEXT(K435),VLOOKUP(K435,Penalties!$A$2:$B$36,2,FALSE),0)</f>
        <v>0</v>
      </c>
      <c r="P435" s="13"/>
      <c r="Q435" s="27">
        <f t="shared" ca="1" si="12"/>
        <v>0</v>
      </c>
      <c r="R435" s="26">
        <f t="shared" si="13"/>
        <v>0</v>
      </c>
    </row>
    <row r="436" spans="3:18" x14ac:dyDescent="0.25">
      <c r="C436" s="17"/>
      <c r="K436" s="12"/>
      <c r="L436" s="26">
        <f>IF(ISTEXT(K436),VLOOKUP(K436,Penalties!$A$2:$B$36,2,FALSE),0)</f>
        <v>0</v>
      </c>
      <c r="P436" s="13"/>
      <c r="Q436" s="27">
        <f t="shared" ca="1" si="12"/>
        <v>0</v>
      </c>
      <c r="R436" s="26">
        <f t="shared" si="13"/>
        <v>0</v>
      </c>
    </row>
    <row r="437" spans="3:18" x14ac:dyDescent="0.25">
      <c r="C437" s="17"/>
      <c r="K437" s="12"/>
      <c r="L437" s="26">
        <f>IF(ISTEXT(K437),VLOOKUP(K437,Penalties!$A$2:$B$36,2,FALSE),0)</f>
        <v>0</v>
      </c>
      <c r="P437" s="13"/>
      <c r="Q437" s="27">
        <f t="shared" ca="1" si="12"/>
        <v>0</v>
      </c>
      <c r="R437" s="26">
        <f t="shared" si="13"/>
        <v>0</v>
      </c>
    </row>
    <row r="438" spans="3:18" x14ac:dyDescent="0.25">
      <c r="C438" s="17"/>
      <c r="K438" s="12"/>
      <c r="L438" s="26">
        <f>IF(ISTEXT(K438),VLOOKUP(K438,Penalties!$A$2:$B$36,2,FALSE),0)</f>
        <v>0</v>
      </c>
      <c r="P438" s="13"/>
      <c r="Q438" s="27">
        <f t="shared" ca="1" si="12"/>
        <v>0</v>
      </c>
      <c r="R438" s="26">
        <f t="shared" si="13"/>
        <v>0</v>
      </c>
    </row>
    <row r="439" spans="3:18" x14ac:dyDescent="0.25">
      <c r="C439" s="17"/>
      <c r="K439" s="12"/>
      <c r="L439" s="26">
        <f>IF(ISTEXT(K439),VLOOKUP(K439,Penalties!$A$2:$B$36,2,FALSE),0)</f>
        <v>0</v>
      </c>
      <c r="P439" s="13"/>
      <c r="Q439" s="27">
        <f t="shared" ca="1" si="12"/>
        <v>0</v>
      </c>
      <c r="R439" s="26">
        <f t="shared" si="13"/>
        <v>0</v>
      </c>
    </row>
    <row r="440" spans="3:18" x14ac:dyDescent="0.25">
      <c r="C440" s="17"/>
      <c r="K440" s="12"/>
      <c r="L440" s="26">
        <f>IF(ISTEXT(K440),VLOOKUP(K440,Penalties!$A$2:$B$36,2,FALSE),0)</f>
        <v>0</v>
      </c>
      <c r="P440" s="13"/>
      <c r="Q440" s="27">
        <f t="shared" ca="1" si="12"/>
        <v>0</v>
      </c>
      <c r="R440" s="26">
        <f t="shared" si="13"/>
        <v>0</v>
      </c>
    </row>
    <row r="441" spans="3:18" x14ac:dyDescent="0.25">
      <c r="C441" s="17"/>
      <c r="K441" s="12"/>
      <c r="L441" s="26">
        <f>IF(ISTEXT(K441),VLOOKUP(K441,Penalties!$A$2:$B$36,2,FALSE),0)</f>
        <v>0</v>
      </c>
      <c r="P441" s="13"/>
      <c r="Q441" s="27">
        <f t="shared" ca="1" si="12"/>
        <v>0</v>
      </c>
      <c r="R441" s="26">
        <f t="shared" si="13"/>
        <v>0</v>
      </c>
    </row>
    <row r="442" spans="3:18" x14ac:dyDescent="0.25">
      <c r="C442" s="17"/>
      <c r="K442" s="12"/>
      <c r="L442" s="26">
        <f>IF(ISTEXT(K442),VLOOKUP(K442,Penalties!$A$2:$B$36,2,FALSE),0)</f>
        <v>0</v>
      </c>
      <c r="P442" s="13"/>
      <c r="Q442" s="27">
        <f t="shared" ca="1" si="12"/>
        <v>0</v>
      </c>
      <c r="R442" s="26">
        <f t="shared" si="13"/>
        <v>0</v>
      </c>
    </row>
    <row r="443" spans="3:18" x14ac:dyDescent="0.25">
      <c r="C443" s="17"/>
      <c r="K443" s="12"/>
      <c r="L443" s="26">
        <f>IF(ISTEXT(K443),VLOOKUP(K443,Penalties!$A$2:$B$36,2,FALSE),0)</f>
        <v>0</v>
      </c>
      <c r="P443" s="13"/>
      <c r="Q443" s="27">
        <f t="shared" ca="1" si="12"/>
        <v>0</v>
      </c>
      <c r="R443" s="26">
        <f t="shared" si="13"/>
        <v>0</v>
      </c>
    </row>
    <row r="444" spans="3:18" x14ac:dyDescent="0.25">
      <c r="C444" s="17"/>
      <c r="K444" s="12"/>
      <c r="L444" s="26">
        <f>IF(ISTEXT(K444),VLOOKUP(K444,Penalties!$A$2:$B$36,2,FALSE),0)</f>
        <v>0</v>
      </c>
      <c r="P444" s="13"/>
      <c r="Q444" s="27">
        <f t="shared" ca="1" si="12"/>
        <v>0</v>
      </c>
      <c r="R444" s="26">
        <f t="shared" si="13"/>
        <v>0</v>
      </c>
    </row>
    <row r="445" spans="3:18" x14ac:dyDescent="0.25">
      <c r="C445" s="17"/>
      <c r="K445" s="12"/>
      <c r="L445" s="26">
        <f>IF(ISTEXT(K445),VLOOKUP(K445,Penalties!$A$2:$B$36,2,FALSE),0)</f>
        <v>0</v>
      </c>
      <c r="P445" s="13"/>
      <c r="Q445" s="27">
        <f t="shared" ca="1" si="12"/>
        <v>0</v>
      </c>
      <c r="R445" s="26">
        <f t="shared" si="13"/>
        <v>0</v>
      </c>
    </row>
    <row r="446" spans="3:18" x14ac:dyDescent="0.25">
      <c r="C446" s="17"/>
      <c r="K446" s="12"/>
      <c r="L446" s="26">
        <f>IF(ISTEXT(K446),VLOOKUP(K446,Penalties!$A$2:$B$36,2,FALSE),0)</f>
        <v>0</v>
      </c>
      <c r="P446" s="13"/>
      <c r="Q446" s="27">
        <f t="shared" ca="1" si="12"/>
        <v>0</v>
      </c>
      <c r="R446" s="26">
        <f t="shared" si="13"/>
        <v>0</v>
      </c>
    </row>
    <row r="447" spans="3:18" x14ac:dyDescent="0.25">
      <c r="C447" s="17"/>
      <c r="K447" s="12"/>
      <c r="L447" s="26">
        <f>IF(ISTEXT(K447),VLOOKUP(K447,Penalties!$A$2:$B$36,2,FALSE),0)</f>
        <v>0</v>
      </c>
      <c r="P447" s="13"/>
      <c r="Q447" s="27">
        <f t="shared" ca="1" si="12"/>
        <v>0</v>
      </c>
      <c r="R447" s="26">
        <f t="shared" si="13"/>
        <v>0</v>
      </c>
    </row>
    <row r="448" spans="3:18" x14ac:dyDescent="0.25">
      <c r="C448" s="17"/>
      <c r="K448" s="12"/>
      <c r="L448" s="26">
        <f>IF(ISTEXT(K448),VLOOKUP(K448,Penalties!$A$2:$B$36,2,FALSE),0)</f>
        <v>0</v>
      </c>
      <c r="P448" s="13"/>
      <c r="Q448" s="27">
        <f t="shared" ca="1" si="12"/>
        <v>0</v>
      </c>
      <c r="R448" s="26">
        <f t="shared" si="13"/>
        <v>0</v>
      </c>
    </row>
    <row r="449" spans="1:18" x14ac:dyDescent="0.25">
      <c r="C449" s="17"/>
      <c r="K449" s="12"/>
      <c r="L449" s="26">
        <f>IF(ISTEXT(K449),VLOOKUP(K449,Penalties!$A$2:$B$36,2,FALSE),0)</f>
        <v>0</v>
      </c>
      <c r="P449" s="13"/>
      <c r="Q449" s="27">
        <f t="shared" ca="1" si="12"/>
        <v>0</v>
      </c>
      <c r="R449" s="26">
        <f t="shared" si="13"/>
        <v>0</v>
      </c>
    </row>
    <row r="450" spans="1:18" x14ac:dyDescent="0.25">
      <c r="C450" s="10"/>
      <c r="K450" s="12"/>
      <c r="L450" s="26">
        <f>IF(ISTEXT(K450),VLOOKUP(K450,Penalties!$A$2:$B$36,2,FALSE),0)</f>
        <v>0</v>
      </c>
      <c r="P450" s="13"/>
      <c r="Q450" s="27">
        <f t="shared" ca="1" si="12"/>
        <v>0</v>
      </c>
      <c r="R450" s="26">
        <f t="shared" si="13"/>
        <v>0</v>
      </c>
    </row>
    <row r="451" spans="1:18" x14ac:dyDescent="0.25">
      <c r="C451" s="17"/>
      <c r="K451" s="12"/>
      <c r="L451" s="26">
        <f>IF(ISTEXT(K451),VLOOKUP(K451,Penalties!$A$2:$B$36,2,FALSE),0)</f>
        <v>0</v>
      </c>
      <c r="P451" s="13"/>
      <c r="Q451" s="27">
        <f t="shared" ref="Q451:Q501" ca="1" si="14">IF((YEAR(NOW()-C451)-1900)&lt;2,L451,0)</f>
        <v>0</v>
      </c>
      <c r="R451" s="26">
        <f t="shared" ref="R451:R501" si="15">SUMIF(A$2:A$501,A451,Q$2:Q$501)</f>
        <v>0</v>
      </c>
    </row>
    <row r="452" spans="1:18" x14ac:dyDescent="0.25">
      <c r="C452" s="17"/>
      <c r="K452" s="12"/>
      <c r="L452" s="26">
        <f>IF(ISTEXT(K452),VLOOKUP(K452,Penalties!$A$2:$B$36,2,FALSE),0)</f>
        <v>0</v>
      </c>
      <c r="P452" s="13"/>
      <c r="Q452" s="27">
        <f t="shared" ca="1" si="14"/>
        <v>0</v>
      </c>
      <c r="R452" s="26">
        <f t="shared" si="15"/>
        <v>0</v>
      </c>
    </row>
    <row r="453" spans="1:18" x14ac:dyDescent="0.25">
      <c r="C453" s="17"/>
      <c r="K453" s="12"/>
      <c r="L453" s="26">
        <f>IF(ISTEXT(K453),VLOOKUP(K453,Penalties!$A$2:$B$36,2,FALSE),0)</f>
        <v>0</v>
      </c>
      <c r="P453" s="13"/>
      <c r="Q453" s="27">
        <f t="shared" ca="1" si="14"/>
        <v>0</v>
      </c>
      <c r="R453" s="26">
        <f t="shared" si="15"/>
        <v>0</v>
      </c>
    </row>
    <row r="454" spans="1:18" x14ac:dyDescent="0.25">
      <c r="C454" s="17"/>
      <c r="K454" s="12"/>
      <c r="L454" s="26">
        <f>IF(ISTEXT(K454),VLOOKUP(K454,Penalties!$A$2:$B$36,2,FALSE),0)</f>
        <v>0</v>
      </c>
      <c r="P454" s="13"/>
      <c r="Q454" s="27">
        <f t="shared" ca="1" si="14"/>
        <v>0</v>
      </c>
      <c r="R454" s="26">
        <f t="shared" si="15"/>
        <v>0</v>
      </c>
    </row>
    <row r="455" spans="1:18" x14ac:dyDescent="0.25">
      <c r="C455" s="17"/>
      <c r="K455" s="12"/>
      <c r="L455" s="26">
        <f>IF(ISTEXT(K455),VLOOKUP(K455,Penalties!$A$2:$B$36,2,FALSE),0)</f>
        <v>0</v>
      </c>
      <c r="P455" s="13"/>
      <c r="Q455" s="27">
        <f t="shared" ca="1" si="14"/>
        <v>0</v>
      </c>
      <c r="R455" s="26">
        <f t="shared" si="15"/>
        <v>0</v>
      </c>
    </row>
    <row r="456" spans="1:18" x14ac:dyDescent="0.25">
      <c r="C456" s="17"/>
      <c r="K456" s="12"/>
      <c r="L456" s="26">
        <f>IF(ISTEXT(K456),VLOOKUP(K456,Penalties!$A$2:$B$36,2,FALSE),0)</f>
        <v>0</v>
      </c>
      <c r="P456" s="13"/>
      <c r="Q456" s="27">
        <f t="shared" ca="1" si="14"/>
        <v>0</v>
      </c>
      <c r="R456" s="26">
        <f t="shared" si="15"/>
        <v>0</v>
      </c>
    </row>
    <row r="457" spans="1:18" x14ac:dyDescent="0.25">
      <c r="C457" s="17"/>
      <c r="K457" s="12"/>
      <c r="L457" s="26">
        <f>IF(ISTEXT(K457),VLOOKUP(K457,Penalties!$A$2:$B$36,2,FALSE),0)</f>
        <v>0</v>
      </c>
      <c r="P457" s="13"/>
      <c r="Q457" s="27">
        <f t="shared" ca="1" si="14"/>
        <v>0</v>
      </c>
      <c r="R457" s="26">
        <f t="shared" si="15"/>
        <v>0</v>
      </c>
    </row>
    <row r="458" spans="1:18" x14ac:dyDescent="0.25">
      <c r="C458" s="17"/>
      <c r="K458" s="12"/>
      <c r="L458" s="26">
        <f>IF(ISTEXT(K458),VLOOKUP(K458,Penalties!$A$2:$B$36,2,FALSE),0)</f>
        <v>0</v>
      </c>
      <c r="P458" s="13"/>
      <c r="Q458" s="27">
        <f t="shared" ca="1" si="14"/>
        <v>0</v>
      </c>
      <c r="R458" s="26">
        <f t="shared" si="15"/>
        <v>0</v>
      </c>
    </row>
    <row r="459" spans="1:18" x14ac:dyDescent="0.25">
      <c r="C459" s="17"/>
      <c r="K459" s="12"/>
      <c r="L459" s="26">
        <f>IF(ISTEXT(K459),VLOOKUP(K459,Penalties!$A$2:$B$36,2,FALSE),0)</f>
        <v>0</v>
      </c>
      <c r="P459" s="13"/>
      <c r="Q459" s="27">
        <f t="shared" ca="1" si="14"/>
        <v>0</v>
      </c>
      <c r="R459" s="26">
        <f t="shared" si="15"/>
        <v>0</v>
      </c>
    </row>
    <row r="460" spans="1:18" x14ac:dyDescent="0.25">
      <c r="C460" s="17"/>
      <c r="K460" s="12"/>
      <c r="L460" s="26">
        <f>IF(ISTEXT(K460),VLOOKUP(K460,Penalties!$A$2:$B$36,2,FALSE),0)</f>
        <v>0</v>
      </c>
      <c r="P460" s="13"/>
      <c r="Q460" s="27">
        <f t="shared" ca="1" si="14"/>
        <v>0</v>
      </c>
      <c r="R460" s="26">
        <f t="shared" si="15"/>
        <v>0</v>
      </c>
    </row>
    <row r="461" spans="1:18" x14ac:dyDescent="0.25">
      <c r="C461" s="17"/>
      <c r="K461" s="12"/>
      <c r="L461" s="26">
        <f>IF(ISTEXT(K461),VLOOKUP(K461,Penalties!$A$2:$B$36,2,FALSE),0)</f>
        <v>0</v>
      </c>
      <c r="P461" s="13"/>
      <c r="Q461" s="27">
        <f t="shared" ca="1" si="14"/>
        <v>0</v>
      </c>
      <c r="R461" s="26">
        <f t="shared" si="15"/>
        <v>0</v>
      </c>
    </row>
    <row r="462" spans="1:18" x14ac:dyDescent="0.25">
      <c r="C462" s="17"/>
      <c r="K462" s="12"/>
      <c r="L462" s="26">
        <f>IF(ISTEXT(K462),VLOOKUP(K462,Penalties!$A$2:$B$36,2,FALSE),0)</f>
        <v>0</v>
      </c>
      <c r="P462" s="13"/>
      <c r="Q462" s="27">
        <f t="shared" ca="1" si="14"/>
        <v>0</v>
      </c>
      <c r="R462" s="26">
        <f t="shared" si="15"/>
        <v>0</v>
      </c>
    </row>
    <row r="463" spans="1:18" x14ac:dyDescent="0.25">
      <c r="A463" s="22"/>
      <c r="C463" s="17"/>
      <c r="K463" s="12"/>
      <c r="L463" s="26">
        <f>IF(ISTEXT(K463),VLOOKUP(K463,Penalties!$A$2:$B$36,2,FALSE),0)</f>
        <v>0</v>
      </c>
      <c r="P463" s="13"/>
      <c r="Q463" s="27">
        <f t="shared" ca="1" si="14"/>
        <v>0</v>
      </c>
      <c r="R463" s="26">
        <f t="shared" si="15"/>
        <v>0</v>
      </c>
    </row>
    <row r="464" spans="1:18" x14ac:dyDescent="0.25">
      <c r="C464" s="17"/>
      <c r="K464" s="12"/>
      <c r="L464" s="26">
        <f>IF(ISTEXT(K464),VLOOKUP(K464,Penalties!$A$2:$B$36,2,FALSE),0)</f>
        <v>0</v>
      </c>
      <c r="P464" s="13"/>
      <c r="Q464" s="27">
        <f t="shared" ca="1" si="14"/>
        <v>0</v>
      </c>
      <c r="R464" s="26">
        <f t="shared" si="15"/>
        <v>0</v>
      </c>
    </row>
    <row r="465" spans="3:18" x14ac:dyDescent="0.25">
      <c r="C465" s="17"/>
      <c r="K465" s="12"/>
      <c r="L465" s="26">
        <f>IF(ISTEXT(K465),VLOOKUP(K465,Penalties!$A$2:$B$36,2,FALSE),0)</f>
        <v>0</v>
      </c>
      <c r="P465" s="13"/>
      <c r="Q465" s="27">
        <f t="shared" ca="1" si="14"/>
        <v>0</v>
      </c>
      <c r="R465" s="26">
        <f t="shared" si="15"/>
        <v>0</v>
      </c>
    </row>
    <row r="466" spans="3:18" x14ac:dyDescent="0.25">
      <c r="C466" s="17"/>
      <c r="K466" s="12"/>
      <c r="L466" s="26">
        <f>IF(ISTEXT(K466),VLOOKUP(K466,Penalties!$A$2:$B$36,2,FALSE),0)</f>
        <v>0</v>
      </c>
      <c r="P466" s="13"/>
      <c r="Q466" s="27">
        <f t="shared" ca="1" si="14"/>
        <v>0</v>
      </c>
      <c r="R466" s="26">
        <f t="shared" si="15"/>
        <v>0</v>
      </c>
    </row>
    <row r="467" spans="3:18" x14ac:dyDescent="0.25">
      <c r="C467" s="17"/>
      <c r="K467" s="12"/>
      <c r="L467" s="26">
        <f>IF(ISTEXT(K467),VLOOKUP(K467,Penalties!$A$2:$B$36,2,FALSE),0)</f>
        <v>0</v>
      </c>
      <c r="P467" s="13"/>
      <c r="Q467" s="27">
        <f t="shared" ca="1" si="14"/>
        <v>0</v>
      </c>
      <c r="R467" s="26">
        <f t="shared" si="15"/>
        <v>0</v>
      </c>
    </row>
    <row r="468" spans="3:18" x14ac:dyDescent="0.25">
      <c r="C468" s="17"/>
      <c r="K468" s="12"/>
      <c r="L468" s="26">
        <f>IF(ISTEXT(K468),VLOOKUP(K468,Penalties!$A$2:$B$36,2,FALSE),0)</f>
        <v>0</v>
      </c>
      <c r="P468" s="13"/>
      <c r="Q468" s="27">
        <f t="shared" ca="1" si="14"/>
        <v>0</v>
      </c>
      <c r="R468" s="26">
        <f t="shared" si="15"/>
        <v>0</v>
      </c>
    </row>
    <row r="469" spans="3:18" x14ac:dyDescent="0.25">
      <c r="C469" s="17"/>
      <c r="K469" s="12"/>
      <c r="L469" s="26">
        <f>IF(ISTEXT(K469),VLOOKUP(K469,Penalties!$A$2:$B$36,2,FALSE),0)</f>
        <v>0</v>
      </c>
      <c r="P469" s="13"/>
      <c r="Q469" s="27">
        <f t="shared" ca="1" si="14"/>
        <v>0</v>
      </c>
      <c r="R469" s="26">
        <f t="shared" si="15"/>
        <v>0</v>
      </c>
    </row>
    <row r="470" spans="3:18" x14ac:dyDescent="0.25">
      <c r="C470" s="17"/>
      <c r="K470" s="12"/>
      <c r="L470" s="26">
        <f>IF(ISTEXT(K470),VLOOKUP(K470,Penalties!$A$2:$B$36,2,FALSE),0)</f>
        <v>0</v>
      </c>
      <c r="P470" s="13"/>
      <c r="Q470" s="27">
        <f t="shared" ca="1" si="14"/>
        <v>0</v>
      </c>
      <c r="R470" s="26">
        <f t="shared" si="15"/>
        <v>0</v>
      </c>
    </row>
    <row r="471" spans="3:18" x14ac:dyDescent="0.25">
      <c r="C471" s="17"/>
      <c r="K471" s="12"/>
      <c r="L471" s="26">
        <f>IF(ISTEXT(K471),VLOOKUP(K471,Penalties!$A$2:$B$36,2,FALSE),0)</f>
        <v>0</v>
      </c>
      <c r="P471" s="13"/>
      <c r="Q471" s="27">
        <f t="shared" ca="1" si="14"/>
        <v>0</v>
      </c>
      <c r="R471" s="26">
        <f t="shared" si="15"/>
        <v>0</v>
      </c>
    </row>
    <row r="472" spans="3:18" x14ac:dyDescent="0.25">
      <c r="C472" s="17"/>
      <c r="K472" s="12"/>
      <c r="L472" s="26">
        <f>IF(ISTEXT(K472),VLOOKUP(K472,Penalties!$A$2:$B$36,2,FALSE),0)</f>
        <v>0</v>
      </c>
      <c r="P472" s="13"/>
      <c r="Q472" s="27">
        <f t="shared" ca="1" si="14"/>
        <v>0</v>
      </c>
      <c r="R472" s="26">
        <f t="shared" si="15"/>
        <v>0</v>
      </c>
    </row>
    <row r="473" spans="3:18" x14ac:dyDescent="0.25">
      <c r="C473" s="17"/>
      <c r="K473" s="12"/>
      <c r="L473" s="26">
        <f>IF(ISTEXT(K473),VLOOKUP(K473,Penalties!$A$2:$B$36,2,FALSE),0)</f>
        <v>0</v>
      </c>
      <c r="P473" s="13"/>
      <c r="Q473" s="27">
        <f t="shared" ca="1" si="14"/>
        <v>0</v>
      </c>
      <c r="R473" s="26">
        <f t="shared" si="15"/>
        <v>0</v>
      </c>
    </row>
    <row r="474" spans="3:18" x14ac:dyDescent="0.25">
      <c r="C474" s="17"/>
      <c r="K474" s="12"/>
      <c r="L474" s="26">
        <f>IF(ISTEXT(K474),VLOOKUP(K474,Penalties!$A$2:$B$36,2,FALSE),0)</f>
        <v>0</v>
      </c>
      <c r="P474" s="13"/>
      <c r="Q474" s="27">
        <f t="shared" ca="1" si="14"/>
        <v>0</v>
      </c>
      <c r="R474" s="26">
        <f t="shared" si="15"/>
        <v>0</v>
      </c>
    </row>
    <row r="475" spans="3:18" x14ac:dyDescent="0.25">
      <c r="C475" s="17"/>
      <c r="K475" s="12"/>
      <c r="L475" s="26">
        <f>IF(ISTEXT(K475),VLOOKUP(K475,Penalties!$A$2:$B$36,2,FALSE),0)</f>
        <v>0</v>
      </c>
      <c r="P475" s="13"/>
      <c r="Q475" s="27">
        <f t="shared" ca="1" si="14"/>
        <v>0</v>
      </c>
      <c r="R475" s="26">
        <f t="shared" si="15"/>
        <v>0</v>
      </c>
    </row>
    <row r="476" spans="3:18" x14ac:dyDescent="0.25">
      <c r="C476" s="17"/>
      <c r="K476" s="12"/>
      <c r="L476" s="26">
        <f>IF(ISTEXT(K476),VLOOKUP(K476,Penalties!$A$2:$B$36,2,FALSE),0)</f>
        <v>0</v>
      </c>
      <c r="P476" s="13"/>
      <c r="Q476" s="27">
        <f t="shared" ca="1" si="14"/>
        <v>0</v>
      </c>
      <c r="R476" s="26">
        <f t="shared" si="15"/>
        <v>0</v>
      </c>
    </row>
    <row r="477" spans="3:18" x14ac:dyDescent="0.25">
      <c r="C477" s="17"/>
      <c r="F477" s="17"/>
      <c r="K477" s="12"/>
      <c r="L477" s="26">
        <f>IF(ISTEXT(K477),VLOOKUP(K477,Penalties!$A$2:$B$36,2,FALSE),0)</f>
        <v>0</v>
      </c>
      <c r="P477" s="13"/>
      <c r="Q477" s="27">
        <f t="shared" ca="1" si="14"/>
        <v>0</v>
      </c>
      <c r="R477" s="26">
        <f t="shared" si="15"/>
        <v>0</v>
      </c>
    </row>
    <row r="478" spans="3:18" x14ac:dyDescent="0.25">
      <c r="C478" s="17"/>
      <c r="K478" s="12"/>
      <c r="L478" s="26">
        <f>IF(ISTEXT(K478),VLOOKUP(K478,Penalties!$A$2:$B$36,2,FALSE),0)</f>
        <v>0</v>
      </c>
      <c r="P478" s="13"/>
      <c r="Q478" s="27">
        <f t="shared" ca="1" si="14"/>
        <v>0</v>
      </c>
      <c r="R478" s="26">
        <f t="shared" si="15"/>
        <v>0</v>
      </c>
    </row>
    <row r="479" spans="3:18" x14ac:dyDescent="0.25">
      <c r="C479" s="17"/>
      <c r="K479" s="12"/>
      <c r="L479" s="26">
        <f>IF(ISTEXT(K479),VLOOKUP(K479,Penalties!$A$2:$B$36,2,FALSE),0)</f>
        <v>0</v>
      </c>
      <c r="P479" s="13"/>
      <c r="Q479" s="27">
        <f t="shared" ca="1" si="14"/>
        <v>0</v>
      </c>
      <c r="R479" s="26">
        <f t="shared" si="15"/>
        <v>0</v>
      </c>
    </row>
    <row r="480" spans="3:18" x14ac:dyDescent="0.25">
      <c r="C480" s="17"/>
      <c r="K480" s="12"/>
      <c r="L480" s="26">
        <f>IF(ISTEXT(K480),VLOOKUP(K480,Penalties!$A$2:$B$36,2,FALSE),0)</f>
        <v>0</v>
      </c>
      <c r="P480" s="13"/>
      <c r="Q480" s="27">
        <f t="shared" ca="1" si="14"/>
        <v>0</v>
      </c>
      <c r="R480" s="26">
        <f t="shared" si="15"/>
        <v>0</v>
      </c>
    </row>
    <row r="481" spans="3:18" x14ac:dyDescent="0.25">
      <c r="C481" s="17"/>
      <c r="K481" s="12"/>
      <c r="L481" s="26">
        <f>IF(ISTEXT(K481),VLOOKUP(K481,Penalties!$A$2:$B$36,2,FALSE),0)</f>
        <v>0</v>
      </c>
      <c r="P481" s="13"/>
      <c r="Q481" s="27">
        <f t="shared" ca="1" si="14"/>
        <v>0</v>
      </c>
      <c r="R481" s="26">
        <f t="shared" si="15"/>
        <v>0</v>
      </c>
    </row>
    <row r="482" spans="3:18" x14ac:dyDescent="0.25">
      <c r="C482" s="17"/>
      <c r="K482" s="12"/>
      <c r="L482" s="26">
        <f>IF(ISTEXT(K482),VLOOKUP(K482,Penalties!$A$2:$B$36,2,FALSE),0)</f>
        <v>0</v>
      </c>
      <c r="P482" s="13"/>
      <c r="Q482" s="27">
        <f t="shared" ca="1" si="14"/>
        <v>0</v>
      </c>
      <c r="R482" s="26">
        <f t="shared" si="15"/>
        <v>0</v>
      </c>
    </row>
    <row r="483" spans="3:18" x14ac:dyDescent="0.25">
      <c r="C483" s="17"/>
      <c r="K483" s="12"/>
      <c r="L483" s="26">
        <f>IF(ISTEXT(K483),VLOOKUP(K483,Penalties!$A$2:$B$36,2,FALSE),0)</f>
        <v>0</v>
      </c>
      <c r="P483" s="13"/>
      <c r="Q483" s="27">
        <f t="shared" ca="1" si="14"/>
        <v>0</v>
      </c>
      <c r="R483" s="26">
        <f t="shared" si="15"/>
        <v>0</v>
      </c>
    </row>
    <row r="484" spans="3:18" x14ac:dyDescent="0.25">
      <c r="C484" s="17"/>
      <c r="K484" s="12"/>
      <c r="L484" s="26">
        <f>IF(ISTEXT(K484),VLOOKUP(K484,Penalties!$A$2:$B$36,2,FALSE),0)</f>
        <v>0</v>
      </c>
      <c r="P484" s="13"/>
      <c r="Q484" s="27">
        <f t="shared" ca="1" si="14"/>
        <v>0</v>
      </c>
      <c r="R484" s="26">
        <f t="shared" si="15"/>
        <v>0</v>
      </c>
    </row>
    <row r="485" spans="3:18" x14ac:dyDescent="0.25">
      <c r="C485" s="17"/>
      <c r="K485" s="12"/>
      <c r="L485" s="26">
        <f>IF(ISTEXT(K485),VLOOKUP(K485,Penalties!$A$2:$B$36,2,FALSE),0)</f>
        <v>0</v>
      </c>
      <c r="P485" s="13"/>
      <c r="Q485" s="27">
        <f t="shared" ca="1" si="14"/>
        <v>0</v>
      </c>
      <c r="R485" s="26">
        <f t="shared" si="15"/>
        <v>0</v>
      </c>
    </row>
    <row r="486" spans="3:18" x14ac:dyDescent="0.25">
      <c r="C486" s="10"/>
      <c r="K486" s="12"/>
      <c r="L486" s="26">
        <f>IF(ISTEXT(K486),VLOOKUP(K486,Penalties!$A$2:$B$36,2,FALSE),0)</f>
        <v>0</v>
      </c>
      <c r="P486" s="13"/>
      <c r="Q486" s="27">
        <f t="shared" ca="1" si="14"/>
        <v>0</v>
      </c>
      <c r="R486" s="26">
        <f t="shared" si="15"/>
        <v>0</v>
      </c>
    </row>
    <row r="487" spans="3:18" x14ac:dyDescent="0.25">
      <c r="C487" s="10"/>
      <c r="K487" s="12"/>
      <c r="L487" s="26">
        <f>IF(ISTEXT(K487),VLOOKUP(K487,Penalties!$A$2:$B$36,2,FALSE),0)</f>
        <v>0</v>
      </c>
      <c r="P487" s="13"/>
      <c r="Q487" s="27">
        <f t="shared" ca="1" si="14"/>
        <v>0</v>
      </c>
      <c r="R487" s="26">
        <f t="shared" si="15"/>
        <v>0</v>
      </c>
    </row>
    <row r="488" spans="3:18" x14ac:dyDescent="0.25">
      <c r="C488" s="10"/>
      <c r="K488" s="12"/>
      <c r="L488" s="26">
        <f>IF(ISTEXT(K488),VLOOKUP(K488,Penalties!$A$2:$B$36,2,FALSE),0)</f>
        <v>0</v>
      </c>
      <c r="P488" s="13"/>
      <c r="Q488" s="27">
        <f t="shared" ca="1" si="14"/>
        <v>0</v>
      </c>
      <c r="R488" s="26">
        <f t="shared" si="15"/>
        <v>0</v>
      </c>
    </row>
    <row r="489" spans="3:18" x14ac:dyDescent="0.25">
      <c r="C489" s="10"/>
      <c r="K489" s="12"/>
      <c r="L489" s="26">
        <f>IF(ISTEXT(K489),VLOOKUP(K489,Penalties!$A$2:$B$36,2,FALSE),0)</f>
        <v>0</v>
      </c>
      <c r="P489" s="13"/>
      <c r="Q489" s="27">
        <f t="shared" ca="1" si="14"/>
        <v>0</v>
      </c>
      <c r="R489" s="26">
        <f t="shared" si="15"/>
        <v>0</v>
      </c>
    </row>
    <row r="490" spans="3:18" x14ac:dyDescent="0.25">
      <c r="C490" s="10"/>
      <c r="K490" s="12"/>
      <c r="L490" s="26">
        <f>IF(ISTEXT(K490),VLOOKUP(K490,Penalties!$A$2:$B$36,2,FALSE),0)</f>
        <v>0</v>
      </c>
      <c r="P490" s="13"/>
      <c r="Q490" s="27">
        <f t="shared" ca="1" si="14"/>
        <v>0</v>
      </c>
      <c r="R490" s="26">
        <f t="shared" si="15"/>
        <v>0</v>
      </c>
    </row>
    <row r="491" spans="3:18" x14ac:dyDescent="0.25">
      <c r="C491" s="10"/>
      <c r="K491" s="12"/>
      <c r="L491" s="26">
        <f>IF(ISTEXT(K491),VLOOKUP(K491,Penalties!$A$2:$B$36,2,FALSE),0)</f>
        <v>0</v>
      </c>
      <c r="P491" s="13"/>
      <c r="Q491" s="27">
        <f t="shared" ca="1" si="14"/>
        <v>0</v>
      </c>
      <c r="R491" s="26">
        <f t="shared" si="15"/>
        <v>0</v>
      </c>
    </row>
    <row r="492" spans="3:18" x14ac:dyDescent="0.25">
      <c r="C492" s="10"/>
      <c r="K492" s="12"/>
      <c r="L492" s="26">
        <f>IF(ISTEXT(K492),VLOOKUP(K492,Penalties!$A$2:$B$36,2,FALSE),0)</f>
        <v>0</v>
      </c>
      <c r="P492" s="13"/>
      <c r="Q492" s="27">
        <f t="shared" ca="1" si="14"/>
        <v>0</v>
      </c>
      <c r="R492" s="26">
        <f t="shared" si="15"/>
        <v>0</v>
      </c>
    </row>
    <row r="493" spans="3:18" x14ac:dyDescent="0.25">
      <c r="C493" s="10"/>
      <c r="K493" s="12"/>
      <c r="L493" s="26">
        <f>IF(ISTEXT(K493),VLOOKUP(K493,Penalties!$A$2:$B$36,2,FALSE),0)</f>
        <v>0</v>
      </c>
      <c r="P493" s="13"/>
      <c r="Q493" s="27">
        <f t="shared" ca="1" si="14"/>
        <v>0</v>
      </c>
      <c r="R493" s="26">
        <f t="shared" si="15"/>
        <v>0</v>
      </c>
    </row>
    <row r="494" spans="3:18" x14ac:dyDescent="0.25">
      <c r="C494" s="10"/>
      <c r="K494" s="12"/>
      <c r="L494" s="26">
        <f>IF(ISTEXT(K494),VLOOKUP(K494,Penalties!$A$2:$B$36,2,FALSE),0)</f>
        <v>0</v>
      </c>
      <c r="P494" s="13"/>
      <c r="Q494" s="27">
        <f t="shared" ca="1" si="14"/>
        <v>0</v>
      </c>
      <c r="R494" s="26">
        <f t="shared" si="15"/>
        <v>0</v>
      </c>
    </row>
    <row r="495" spans="3:18" x14ac:dyDescent="0.25">
      <c r="C495" s="10"/>
      <c r="K495" s="12"/>
      <c r="L495" s="26">
        <f>IF(ISTEXT(K495),VLOOKUP(K495,Penalties!$A$2:$B$36,2,FALSE),0)</f>
        <v>0</v>
      </c>
      <c r="P495" s="13"/>
      <c r="Q495" s="27">
        <f t="shared" ca="1" si="14"/>
        <v>0</v>
      </c>
      <c r="R495" s="26">
        <f t="shared" si="15"/>
        <v>0</v>
      </c>
    </row>
    <row r="496" spans="3:18" x14ac:dyDescent="0.25">
      <c r="C496" s="10"/>
      <c r="K496" s="12"/>
      <c r="L496" s="26">
        <f>IF(ISTEXT(K496),VLOOKUP(K496,Penalties!$A$2:$B$36,2,FALSE),0)</f>
        <v>0</v>
      </c>
      <c r="P496" s="13"/>
      <c r="Q496" s="27">
        <f t="shared" ca="1" si="14"/>
        <v>0</v>
      </c>
      <c r="R496" s="26">
        <f t="shared" si="15"/>
        <v>0</v>
      </c>
    </row>
    <row r="497" spans="3:18" x14ac:dyDescent="0.25">
      <c r="C497" s="10"/>
      <c r="K497" s="12"/>
      <c r="L497" s="26">
        <f>IF(ISTEXT(K497),VLOOKUP(K497,Penalties!$A$2:$B$36,2,FALSE),0)</f>
        <v>0</v>
      </c>
      <c r="P497" s="13"/>
      <c r="Q497" s="27">
        <f t="shared" ca="1" si="14"/>
        <v>0</v>
      </c>
      <c r="R497" s="26">
        <f t="shared" si="15"/>
        <v>0</v>
      </c>
    </row>
    <row r="498" spans="3:18" x14ac:dyDescent="0.25">
      <c r="C498" s="17"/>
      <c r="K498" s="12"/>
      <c r="L498" s="26">
        <f>IF(ISTEXT(K498),VLOOKUP(K498,Penalties!$A$2:$B$36,2,FALSE),0)</f>
        <v>0</v>
      </c>
      <c r="P498" s="13"/>
      <c r="Q498" s="27">
        <f t="shared" ca="1" si="14"/>
        <v>0</v>
      </c>
      <c r="R498" s="26">
        <f t="shared" si="15"/>
        <v>0</v>
      </c>
    </row>
    <row r="499" spans="3:18" x14ac:dyDescent="0.25">
      <c r="C499" s="17"/>
      <c r="K499" s="12"/>
      <c r="L499" s="26">
        <f>IF(ISTEXT(K499),VLOOKUP(K499,Penalties!$A$2:$B$36,2,FALSE),0)</f>
        <v>0</v>
      </c>
      <c r="P499" s="13"/>
      <c r="Q499" s="27">
        <f t="shared" ca="1" si="14"/>
        <v>0</v>
      </c>
      <c r="R499" s="26">
        <f t="shared" si="15"/>
        <v>0</v>
      </c>
    </row>
    <row r="500" spans="3:18" x14ac:dyDescent="0.25">
      <c r="C500" s="17"/>
      <c r="K500" s="12"/>
      <c r="L500" s="26">
        <f>IF(ISTEXT(K500),VLOOKUP(K500,Penalties!$A$2:$B$36,2,FALSE),0)</f>
        <v>0</v>
      </c>
      <c r="P500" s="13"/>
      <c r="Q500" s="27">
        <f t="shared" ca="1" si="14"/>
        <v>0</v>
      </c>
      <c r="R500" s="26">
        <f t="shared" si="15"/>
        <v>0</v>
      </c>
    </row>
    <row r="501" spans="3:18" x14ac:dyDescent="0.25">
      <c r="C501" s="17"/>
      <c r="K501" s="12"/>
      <c r="L501" s="26">
        <f>IF(ISTEXT(K501),VLOOKUP(K501,Penalties!$A$2:$B$36,2,FALSE),0)</f>
        <v>0</v>
      </c>
      <c r="P501" s="13"/>
      <c r="Q501" s="27">
        <f t="shared" ca="1" si="14"/>
        <v>0</v>
      </c>
      <c r="R501" s="26">
        <f t="shared" si="15"/>
        <v>0</v>
      </c>
    </row>
    <row r="502" spans="3:18" x14ac:dyDescent="0.25">
      <c r="C502" s="17"/>
      <c r="P502" s="13"/>
    </row>
    <row r="503" spans="3:18" x14ac:dyDescent="0.25">
      <c r="C503" s="17"/>
      <c r="P503" s="13"/>
    </row>
    <row r="504" spans="3:18" x14ac:dyDescent="0.25">
      <c r="C504" s="17"/>
      <c r="P504" s="13"/>
    </row>
    <row r="505" spans="3:18" x14ac:dyDescent="0.25">
      <c r="C505" s="17"/>
      <c r="P505" s="13"/>
    </row>
    <row r="506" spans="3:18" x14ac:dyDescent="0.25">
      <c r="C506" s="17"/>
      <c r="P506" s="13"/>
    </row>
    <row r="507" spans="3:18" x14ac:dyDescent="0.25">
      <c r="C507" s="17"/>
      <c r="P507" s="13"/>
    </row>
    <row r="508" spans="3:18" x14ac:dyDescent="0.25">
      <c r="C508" s="17"/>
      <c r="P508" s="13"/>
    </row>
    <row r="509" spans="3:18" x14ac:dyDescent="0.25">
      <c r="C509" s="17"/>
      <c r="P509" s="13"/>
    </row>
    <row r="510" spans="3:18" x14ac:dyDescent="0.25">
      <c r="C510" s="17"/>
      <c r="P510" s="13"/>
    </row>
    <row r="511" spans="3:18" x14ac:dyDescent="0.25">
      <c r="C511" s="17"/>
      <c r="P511" s="13"/>
    </row>
    <row r="512" spans="3:18" x14ac:dyDescent="0.25">
      <c r="C512" s="17"/>
      <c r="P512" s="13"/>
    </row>
    <row r="513" spans="3:16" x14ac:dyDescent="0.25">
      <c r="C513" s="17"/>
      <c r="P513" s="13"/>
    </row>
    <row r="514" spans="3:16" x14ac:dyDescent="0.25">
      <c r="C514" s="17"/>
      <c r="P514" s="13"/>
    </row>
    <row r="515" spans="3:16" x14ac:dyDescent="0.25">
      <c r="C515" s="17"/>
      <c r="P515" s="13"/>
    </row>
    <row r="516" spans="3:16" x14ac:dyDescent="0.25">
      <c r="C516" s="17"/>
      <c r="P516" s="13"/>
    </row>
    <row r="517" spans="3:16" x14ac:dyDescent="0.25">
      <c r="C517" s="17"/>
      <c r="P517" s="13"/>
    </row>
    <row r="518" spans="3:16" x14ac:dyDescent="0.25">
      <c r="C518" s="17"/>
      <c r="P518" s="13"/>
    </row>
    <row r="519" spans="3:16" x14ac:dyDescent="0.25">
      <c r="C519" s="17"/>
      <c r="P519" s="13"/>
    </row>
    <row r="520" spans="3:16" x14ac:dyDescent="0.25">
      <c r="C520" s="17"/>
      <c r="P520" s="13"/>
    </row>
    <row r="521" spans="3:16" x14ac:dyDescent="0.25">
      <c r="C521" s="17"/>
      <c r="P521" s="13"/>
    </row>
    <row r="522" spans="3:16" x14ac:dyDescent="0.25">
      <c r="C522" s="17"/>
      <c r="P522" s="13"/>
    </row>
    <row r="523" spans="3:16" x14ac:dyDescent="0.25">
      <c r="C523" s="17"/>
      <c r="P523" s="13"/>
    </row>
    <row r="524" spans="3:16" x14ac:dyDescent="0.25">
      <c r="C524" s="17"/>
      <c r="P524" s="13"/>
    </row>
    <row r="525" spans="3:16" x14ac:dyDescent="0.25">
      <c r="C525" s="17"/>
      <c r="P525" s="13"/>
    </row>
    <row r="526" spans="3:16" x14ac:dyDescent="0.25">
      <c r="C526" s="17"/>
      <c r="P526" s="13"/>
    </row>
    <row r="527" spans="3:16" x14ac:dyDescent="0.25">
      <c r="C527" s="17"/>
      <c r="P527" s="13"/>
    </row>
    <row r="528" spans="3:16" x14ac:dyDescent="0.25">
      <c r="C528" s="17"/>
      <c r="P528" s="13"/>
    </row>
    <row r="529" spans="2:16" x14ac:dyDescent="0.25">
      <c r="C529" s="17"/>
      <c r="P529" s="13"/>
    </row>
    <row r="530" spans="2:16" x14ac:dyDescent="0.25">
      <c r="C530" s="17"/>
      <c r="P530" s="13"/>
    </row>
    <row r="531" spans="2:16" x14ac:dyDescent="0.25">
      <c r="C531" s="17"/>
      <c r="P531" s="13"/>
    </row>
    <row r="532" spans="2:16" x14ac:dyDescent="0.25">
      <c r="C532" s="17"/>
      <c r="P532" s="13"/>
    </row>
    <row r="533" spans="2:16" x14ac:dyDescent="0.25">
      <c r="C533" s="17"/>
      <c r="P533" s="13"/>
    </row>
    <row r="534" spans="2:16" x14ac:dyDescent="0.25">
      <c r="C534" s="17"/>
      <c r="P534" s="13"/>
    </row>
    <row r="535" spans="2:16" x14ac:dyDescent="0.25">
      <c r="C535" s="17"/>
      <c r="P535" s="13"/>
    </row>
    <row r="536" spans="2:16" x14ac:dyDescent="0.25">
      <c r="C536" s="17"/>
      <c r="P536" s="13"/>
    </row>
    <row r="537" spans="2:16" x14ac:dyDescent="0.25">
      <c r="C537" s="17"/>
      <c r="P537" s="13"/>
    </row>
    <row r="538" spans="2:16" x14ac:dyDescent="0.25">
      <c r="C538" s="17"/>
      <c r="P538" s="13"/>
    </row>
    <row r="539" spans="2:16" x14ac:dyDescent="0.25">
      <c r="C539" s="17"/>
      <c r="P539" s="13"/>
    </row>
    <row r="540" spans="2:16" x14ac:dyDescent="0.25">
      <c r="C540" s="17"/>
      <c r="P540" s="13"/>
    </row>
    <row r="541" spans="2:16" x14ac:dyDescent="0.25">
      <c r="C541" s="17"/>
      <c r="P541" s="13"/>
    </row>
    <row r="542" spans="2:16" x14ac:dyDescent="0.25">
      <c r="B542" s="11"/>
      <c r="C542" s="17"/>
      <c r="E542" s="11"/>
      <c r="P542" s="13"/>
    </row>
    <row r="543" spans="2:16" x14ac:dyDescent="0.25">
      <c r="C543" s="17"/>
      <c r="P543" s="13"/>
    </row>
    <row r="544" spans="2:16" x14ac:dyDescent="0.25">
      <c r="C544" s="17"/>
      <c r="P544" s="13"/>
    </row>
    <row r="545" spans="3:16" x14ac:dyDescent="0.25">
      <c r="C545" s="17"/>
      <c r="P545" s="13"/>
    </row>
    <row r="546" spans="3:16" x14ac:dyDescent="0.25">
      <c r="C546" s="17"/>
      <c r="P546" s="13"/>
    </row>
    <row r="547" spans="3:16" x14ac:dyDescent="0.25">
      <c r="C547" s="17"/>
      <c r="P547" s="13"/>
    </row>
    <row r="548" spans="3:16" x14ac:dyDescent="0.25">
      <c r="C548" s="17"/>
      <c r="P548" s="13"/>
    </row>
    <row r="549" spans="3:16" x14ac:dyDescent="0.25">
      <c r="C549" s="17"/>
      <c r="P549" s="13"/>
    </row>
    <row r="550" spans="3:16" x14ac:dyDescent="0.25">
      <c r="C550" s="17"/>
      <c r="P550" s="13"/>
    </row>
    <row r="551" spans="3:16" x14ac:dyDescent="0.25">
      <c r="C551" s="17"/>
      <c r="P551" s="13"/>
    </row>
    <row r="552" spans="3:16" x14ac:dyDescent="0.25">
      <c r="C552" s="17"/>
      <c r="P552" s="13"/>
    </row>
    <row r="553" spans="3:16" x14ac:dyDescent="0.25">
      <c r="C553" s="17"/>
      <c r="P553" s="13"/>
    </row>
    <row r="554" spans="3:16" x14ac:dyDescent="0.25">
      <c r="C554" s="17"/>
      <c r="P554" s="13"/>
    </row>
    <row r="555" spans="3:16" x14ac:dyDescent="0.25">
      <c r="C555" s="17"/>
      <c r="P555" s="13"/>
    </row>
    <row r="556" spans="3:16" x14ac:dyDescent="0.25">
      <c r="C556" s="17"/>
      <c r="P556" s="13"/>
    </row>
    <row r="557" spans="3:16" x14ac:dyDescent="0.25">
      <c r="C557" s="17"/>
      <c r="P557" s="13"/>
    </row>
    <row r="558" spans="3:16" x14ac:dyDescent="0.25">
      <c r="C558" s="17"/>
      <c r="P558" s="13"/>
    </row>
    <row r="559" spans="3:16" x14ac:dyDescent="0.25">
      <c r="C559" s="17"/>
      <c r="P559" s="13"/>
    </row>
    <row r="560" spans="3:16" x14ac:dyDescent="0.25">
      <c r="C560" s="17"/>
      <c r="P560" s="13"/>
    </row>
    <row r="561" spans="3:16" x14ac:dyDescent="0.25">
      <c r="C561" s="17"/>
      <c r="P561" s="13"/>
    </row>
    <row r="562" spans="3:16" x14ac:dyDescent="0.25">
      <c r="C562" s="17"/>
      <c r="P562" s="13"/>
    </row>
    <row r="563" spans="3:16" x14ac:dyDescent="0.25">
      <c r="C563" s="17"/>
      <c r="P563" s="13"/>
    </row>
    <row r="564" spans="3:16" x14ac:dyDescent="0.25">
      <c r="C564" s="17"/>
      <c r="P564" s="13"/>
    </row>
    <row r="565" spans="3:16" x14ac:dyDescent="0.25">
      <c r="C565" s="17"/>
      <c r="P565" s="13"/>
    </row>
    <row r="566" spans="3:16" x14ac:dyDescent="0.25">
      <c r="C566" s="17"/>
      <c r="P566" s="13"/>
    </row>
    <row r="567" spans="3:16" x14ac:dyDescent="0.25">
      <c r="C567" s="17"/>
      <c r="P567" s="13"/>
    </row>
    <row r="568" spans="3:16" x14ac:dyDescent="0.25">
      <c r="C568" s="17"/>
      <c r="P568" s="13"/>
    </row>
    <row r="569" spans="3:16" x14ac:dyDescent="0.25">
      <c r="C569" s="17"/>
      <c r="P569" s="13"/>
    </row>
    <row r="570" spans="3:16" x14ac:dyDescent="0.25">
      <c r="C570" s="17"/>
      <c r="P570" s="13"/>
    </row>
    <row r="571" spans="3:16" x14ac:dyDescent="0.25">
      <c r="C571" s="17"/>
      <c r="P571" s="13"/>
    </row>
    <row r="572" spans="3:16" x14ac:dyDescent="0.25">
      <c r="C572" s="17"/>
      <c r="P572" s="13"/>
    </row>
    <row r="573" spans="3:16" x14ac:dyDescent="0.25">
      <c r="C573" s="17"/>
      <c r="P573" s="13"/>
    </row>
    <row r="574" spans="3:16" x14ac:dyDescent="0.25">
      <c r="C574" s="17"/>
      <c r="P574" s="13"/>
    </row>
    <row r="575" spans="3:16" x14ac:dyDescent="0.25">
      <c r="C575" s="17"/>
      <c r="P575" s="13"/>
    </row>
    <row r="576" spans="3:16" x14ac:dyDescent="0.25">
      <c r="C576" s="17"/>
      <c r="P576" s="13"/>
    </row>
    <row r="577" spans="3:16" x14ac:dyDescent="0.25">
      <c r="C577" s="17"/>
      <c r="H577" s="23"/>
      <c r="P577" s="13"/>
    </row>
    <row r="578" spans="3:16" x14ac:dyDescent="0.25">
      <c r="C578" s="17"/>
      <c r="P578" s="13"/>
    </row>
    <row r="579" spans="3:16" x14ac:dyDescent="0.25">
      <c r="C579" s="17"/>
      <c r="P579" s="13"/>
    </row>
    <row r="580" spans="3:16" x14ac:dyDescent="0.25">
      <c r="C580" s="17"/>
      <c r="P580" s="13"/>
    </row>
    <row r="581" spans="3:16" x14ac:dyDescent="0.25">
      <c r="C581" s="17"/>
      <c r="P581" s="13"/>
    </row>
    <row r="582" spans="3:16" x14ac:dyDescent="0.25">
      <c r="C582" s="17"/>
      <c r="P582" s="13"/>
    </row>
    <row r="583" spans="3:16" x14ac:dyDescent="0.25">
      <c r="C583" s="17"/>
      <c r="P583" s="13"/>
    </row>
    <row r="584" spans="3:16" x14ac:dyDescent="0.25">
      <c r="C584" s="17"/>
      <c r="P584" s="13"/>
    </row>
    <row r="585" spans="3:16" x14ac:dyDescent="0.25">
      <c r="C585" s="17"/>
      <c r="P585" s="13"/>
    </row>
    <row r="586" spans="3:16" x14ac:dyDescent="0.25">
      <c r="C586" s="17"/>
      <c r="P586" s="13"/>
    </row>
    <row r="587" spans="3:16" x14ac:dyDescent="0.25">
      <c r="C587" s="17"/>
      <c r="P587" s="13"/>
    </row>
    <row r="588" spans="3:16" x14ac:dyDescent="0.25">
      <c r="C588" s="17"/>
      <c r="P588" s="13"/>
    </row>
    <row r="589" spans="3:16" x14ac:dyDescent="0.25">
      <c r="C589" s="17"/>
      <c r="P589" s="13"/>
    </row>
    <row r="590" spans="3:16" x14ac:dyDescent="0.25">
      <c r="C590" s="17"/>
      <c r="P590" s="13"/>
    </row>
    <row r="591" spans="3:16" x14ac:dyDescent="0.25">
      <c r="C591" s="17"/>
      <c r="P591" s="13"/>
    </row>
    <row r="592" spans="3:16" x14ac:dyDescent="0.25">
      <c r="C592" s="17"/>
      <c r="P592" s="13"/>
    </row>
    <row r="593" spans="3:16" x14ac:dyDescent="0.25">
      <c r="C593" s="17"/>
      <c r="P593" s="13"/>
    </row>
    <row r="594" spans="3:16" x14ac:dyDescent="0.25">
      <c r="C594" s="17"/>
      <c r="P594" s="13"/>
    </row>
    <row r="595" spans="3:16" x14ac:dyDescent="0.25">
      <c r="C595" s="17"/>
      <c r="P595" s="13"/>
    </row>
    <row r="596" spans="3:16" x14ac:dyDescent="0.25">
      <c r="C596" s="17"/>
      <c r="P596" s="13"/>
    </row>
    <row r="597" spans="3:16" x14ac:dyDescent="0.25">
      <c r="C597" s="17"/>
      <c r="P597" s="13"/>
    </row>
    <row r="598" spans="3:16" x14ac:dyDescent="0.25">
      <c r="C598" s="17"/>
      <c r="P598" s="13"/>
    </row>
    <row r="599" spans="3:16" x14ac:dyDescent="0.25">
      <c r="C599" s="17"/>
      <c r="P599" s="13"/>
    </row>
    <row r="600" spans="3:16" x14ac:dyDescent="0.25">
      <c r="C600" s="17"/>
      <c r="P600" s="13"/>
    </row>
    <row r="601" spans="3:16" x14ac:dyDescent="0.25">
      <c r="C601" s="17"/>
      <c r="P601" s="13"/>
    </row>
    <row r="602" spans="3:16" x14ac:dyDescent="0.25">
      <c r="C602" s="17"/>
      <c r="P602" s="13"/>
    </row>
    <row r="603" spans="3:16" x14ac:dyDescent="0.25">
      <c r="C603" s="17"/>
      <c r="P603" s="13"/>
    </row>
    <row r="604" spans="3:16" x14ac:dyDescent="0.25">
      <c r="C604" s="17"/>
      <c r="P604" s="13"/>
    </row>
    <row r="605" spans="3:16" x14ac:dyDescent="0.25">
      <c r="C605" s="17"/>
      <c r="P605" s="13"/>
    </row>
    <row r="606" spans="3:16" x14ac:dyDescent="0.25">
      <c r="C606" s="17"/>
      <c r="P606" s="13"/>
    </row>
    <row r="607" spans="3:16" x14ac:dyDescent="0.25">
      <c r="C607" s="17"/>
      <c r="P607" s="13"/>
    </row>
    <row r="608" spans="3:16" x14ac:dyDescent="0.25">
      <c r="C608" s="17"/>
      <c r="P608" s="13"/>
    </row>
    <row r="609" spans="3:16" x14ac:dyDescent="0.25">
      <c r="C609" s="17"/>
      <c r="P609" s="13"/>
    </row>
    <row r="610" spans="3:16" x14ac:dyDescent="0.25">
      <c r="C610" s="17"/>
      <c r="P610" s="13"/>
    </row>
    <row r="611" spans="3:16" x14ac:dyDescent="0.25">
      <c r="C611" s="17"/>
      <c r="P611" s="13"/>
    </row>
    <row r="612" spans="3:16" x14ac:dyDescent="0.25">
      <c r="C612" s="17"/>
      <c r="P612" s="13"/>
    </row>
    <row r="613" spans="3:16" x14ac:dyDescent="0.25">
      <c r="C613" s="17"/>
      <c r="P613" s="13"/>
    </row>
    <row r="614" spans="3:16" x14ac:dyDescent="0.25">
      <c r="C614" s="17"/>
      <c r="P614" s="13"/>
    </row>
    <row r="615" spans="3:16" x14ac:dyDescent="0.25">
      <c r="C615" s="17"/>
      <c r="P615" s="13"/>
    </row>
    <row r="616" spans="3:16" x14ac:dyDescent="0.25">
      <c r="C616" s="17"/>
      <c r="P616" s="13"/>
    </row>
    <row r="617" spans="3:16" x14ac:dyDescent="0.25">
      <c r="C617" s="17"/>
      <c r="P617" s="13"/>
    </row>
    <row r="618" spans="3:16" x14ac:dyDescent="0.25">
      <c r="C618" s="17"/>
      <c r="P618" s="13"/>
    </row>
    <row r="619" spans="3:16" x14ac:dyDescent="0.25">
      <c r="C619" s="17"/>
      <c r="P619" s="13"/>
    </row>
    <row r="620" spans="3:16" x14ac:dyDescent="0.25">
      <c r="C620" s="17"/>
      <c r="P620" s="13"/>
    </row>
    <row r="621" spans="3:16" x14ac:dyDescent="0.25">
      <c r="C621" s="17"/>
      <c r="P621" s="13"/>
    </row>
    <row r="622" spans="3:16" x14ac:dyDescent="0.25">
      <c r="C622" s="17"/>
      <c r="P622" s="13"/>
    </row>
    <row r="623" spans="3:16" x14ac:dyDescent="0.25">
      <c r="C623" s="17"/>
      <c r="P623" s="13"/>
    </row>
    <row r="624" spans="3:16" x14ac:dyDescent="0.25">
      <c r="C624" s="17"/>
      <c r="P624" s="13"/>
    </row>
    <row r="625" spans="3:16" x14ac:dyDescent="0.25">
      <c r="C625" s="17"/>
      <c r="P625" s="13"/>
    </row>
    <row r="626" spans="3:16" x14ac:dyDescent="0.25">
      <c r="C626" s="17"/>
      <c r="P626" s="13"/>
    </row>
    <row r="627" spans="3:16" x14ac:dyDescent="0.25">
      <c r="C627" s="17"/>
      <c r="P627" s="13"/>
    </row>
    <row r="628" spans="3:16" x14ac:dyDescent="0.25">
      <c r="C628" s="17"/>
      <c r="P628" s="13"/>
    </row>
    <row r="629" spans="3:16" x14ac:dyDescent="0.25">
      <c r="C629" s="17"/>
      <c r="P629" s="13"/>
    </row>
    <row r="630" spans="3:16" x14ac:dyDescent="0.25">
      <c r="C630" s="17"/>
      <c r="P630" s="13"/>
    </row>
    <row r="631" spans="3:16" x14ac:dyDescent="0.25">
      <c r="C631" s="17"/>
      <c r="P631" s="13"/>
    </row>
    <row r="632" spans="3:16" x14ac:dyDescent="0.25">
      <c r="C632" s="17"/>
      <c r="P632" s="13"/>
    </row>
    <row r="633" spans="3:16" x14ac:dyDescent="0.25">
      <c r="C633" s="17"/>
      <c r="P633" s="13"/>
    </row>
    <row r="634" spans="3:16" x14ac:dyDescent="0.25">
      <c r="C634" s="17"/>
      <c r="P634" s="13"/>
    </row>
    <row r="635" spans="3:16" x14ac:dyDescent="0.25">
      <c r="C635" s="17"/>
      <c r="P635" s="13"/>
    </row>
    <row r="636" spans="3:16" x14ac:dyDescent="0.25">
      <c r="C636" s="17"/>
      <c r="P636" s="13"/>
    </row>
    <row r="637" spans="3:16" x14ac:dyDescent="0.25">
      <c r="C637" s="17"/>
      <c r="P637" s="13"/>
    </row>
    <row r="638" spans="3:16" x14ac:dyDescent="0.25">
      <c r="C638" s="17"/>
      <c r="P638" s="13"/>
    </row>
    <row r="639" spans="3:16" x14ac:dyDescent="0.25">
      <c r="C639" s="17"/>
      <c r="P639" s="13"/>
    </row>
    <row r="640" spans="3:16" x14ac:dyDescent="0.25">
      <c r="C640" s="17"/>
      <c r="P640" s="13"/>
    </row>
    <row r="641" spans="3:16" x14ac:dyDescent="0.25">
      <c r="C641" s="17"/>
      <c r="P641" s="13"/>
    </row>
    <row r="642" spans="3:16" x14ac:dyDescent="0.25">
      <c r="C642" s="17"/>
      <c r="P642" s="13"/>
    </row>
    <row r="643" spans="3:16" x14ac:dyDescent="0.25">
      <c r="C643" s="17"/>
      <c r="P643" s="13"/>
    </row>
    <row r="644" spans="3:16" x14ac:dyDescent="0.25">
      <c r="C644" s="17"/>
      <c r="P644" s="13"/>
    </row>
    <row r="645" spans="3:16" x14ac:dyDescent="0.25">
      <c r="C645" s="17"/>
      <c r="P645" s="13"/>
    </row>
    <row r="646" spans="3:16" x14ac:dyDescent="0.25">
      <c r="C646" s="17"/>
      <c r="P646" s="13"/>
    </row>
    <row r="647" spans="3:16" x14ac:dyDescent="0.25">
      <c r="C647" s="17"/>
      <c r="P647" s="13"/>
    </row>
    <row r="648" spans="3:16" x14ac:dyDescent="0.25">
      <c r="C648" s="17"/>
      <c r="P648" s="13"/>
    </row>
    <row r="649" spans="3:16" x14ac:dyDescent="0.25">
      <c r="C649" s="17"/>
      <c r="P649" s="13"/>
    </row>
    <row r="650" spans="3:16" x14ac:dyDescent="0.25">
      <c r="C650" s="17"/>
      <c r="P650" s="13"/>
    </row>
    <row r="651" spans="3:16" x14ac:dyDescent="0.25">
      <c r="C651" s="17"/>
      <c r="P651" s="13"/>
    </row>
    <row r="652" spans="3:16" x14ac:dyDescent="0.25">
      <c r="C652" s="17"/>
      <c r="P652" s="13"/>
    </row>
    <row r="653" spans="3:16" x14ac:dyDescent="0.25">
      <c r="C653" s="17"/>
      <c r="P653" s="13"/>
    </row>
    <row r="654" spans="3:16" x14ac:dyDescent="0.25">
      <c r="C654" s="17"/>
      <c r="P654" s="13"/>
    </row>
    <row r="655" spans="3:16" x14ac:dyDescent="0.25">
      <c r="C655" s="17"/>
      <c r="P655" s="13"/>
    </row>
    <row r="656" spans="3:16" x14ac:dyDescent="0.25">
      <c r="C656" s="17"/>
      <c r="P656" s="13"/>
    </row>
    <row r="657" spans="3:16" x14ac:dyDescent="0.25">
      <c r="C657" s="17"/>
      <c r="P657" s="13"/>
    </row>
    <row r="658" spans="3:16" x14ac:dyDescent="0.25">
      <c r="C658" s="17"/>
      <c r="P658" s="13"/>
    </row>
    <row r="659" spans="3:16" x14ac:dyDescent="0.25">
      <c r="C659" s="17"/>
      <c r="P659" s="13"/>
    </row>
    <row r="660" spans="3:16" x14ac:dyDescent="0.25">
      <c r="C660" s="17"/>
      <c r="P660" s="13"/>
    </row>
    <row r="661" spans="3:16" x14ac:dyDescent="0.25">
      <c r="C661" s="17"/>
      <c r="P661" s="13"/>
    </row>
    <row r="662" spans="3:16" x14ac:dyDescent="0.25">
      <c r="C662" s="17"/>
      <c r="P662" s="13"/>
    </row>
    <row r="663" spans="3:16" x14ac:dyDescent="0.25">
      <c r="C663" s="17"/>
      <c r="P663" s="13"/>
    </row>
    <row r="664" spans="3:16" x14ac:dyDescent="0.25">
      <c r="C664" s="17"/>
      <c r="P664" s="13"/>
    </row>
    <row r="665" spans="3:16" x14ac:dyDescent="0.25">
      <c r="C665" s="17"/>
      <c r="P665" s="13"/>
    </row>
    <row r="666" spans="3:16" x14ac:dyDescent="0.25">
      <c r="C666" s="17"/>
      <c r="P666" s="13"/>
    </row>
    <row r="667" spans="3:16" x14ac:dyDescent="0.25">
      <c r="C667" s="17"/>
      <c r="P667" s="13"/>
    </row>
    <row r="668" spans="3:16" x14ac:dyDescent="0.25">
      <c r="C668" s="17"/>
      <c r="P668" s="13"/>
    </row>
    <row r="669" spans="3:16" x14ac:dyDescent="0.25">
      <c r="C669" s="17"/>
      <c r="P669" s="13"/>
    </row>
    <row r="670" spans="3:16" x14ac:dyDescent="0.25">
      <c r="C670" s="17"/>
      <c r="P670" s="13"/>
    </row>
    <row r="671" spans="3:16" x14ac:dyDescent="0.25">
      <c r="C671" s="17"/>
      <c r="P671" s="13"/>
    </row>
    <row r="672" spans="3:16" x14ac:dyDescent="0.25">
      <c r="C672" s="17"/>
      <c r="P672" s="13"/>
    </row>
    <row r="673" spans="3:16" x14ac:dyDescent="0.25">
      <c r="C673" s="17"/>
      <c r="P673" s="13"/>
    </row>
    <row r="674" spans="3:16" x14ac:dyDescent="0.25">
      <c r="C674" s="17"/>
      <c r="P674" s="13"/>
    </row>
    <row r="675" spans="3:16" x14ac:dyDescent="0.25">
      <c r="C675" s="17"/>
      <c r="P675" s="13"/>
    </row>
    <row r="676" spans="3:16" x14ac:dyDescent="0.25">
      <c r="C676" s="17"/>
      <c r="P676" s="13"/>
    </row>
    <row r="677" spans="3:16" x14ac:dyDescent="0.25">
      <c r="C677" s="17"/>
      <c r="P677" s="13"/>
    </row>
    <row r="678" spans="3:16" x14ac:dyDescent="0.25">
      <c r="C678" s="17"/>
      <c r="P678" s="13"/>
    </row>
    <row r="679" spans="3:16" x14ac:dyDescent="0.25">
      <c r="C679" s="17"/>
      <c r="P679" s="13"/>
    </row>
    <row r="680" spans="3:16" x14ac:dyDescent="0.25">
      <c r="C680" s="17"/>
      <c r="P680" s="13"/>
    </row>
    <row r="681" spans="3:16" x14ac:dyDescent="0.25">
      <c r="C681" s="17"/>
      <c r="P681" s="13"/>
    </row>
    <row r="682" spans="3:16" x14ac:dyDescent="0.25">
      <c r="C682" s="17"/>
      <c r="P682" s="13"/>
    </row>
    <row r="683" spans="3:16" x14ac:dyDescent="0.25">
      <c r="C683" s="17"/>
      <c r="P683" s="13"/>
    </row>
    <row r="684" spans="3:16" x14ac:dyDescent="0.25">
      <c r="C684" s="17"/>
      <c r="P684" s="13"/>
    </row>
    <row r="685" spans="3:16" x14ac:dyDescent="0.25">
      <c r="C685" s="17"/>
      <c r="P685" s="13"/>
    </row>
    <row r="686" spans="3:16" x14ac:dyDescent="0.25">
      <c r="C686" s="17"/>
      <c r="P686" s="13"/>
    </row>
    <row r="687" spans="3:16" x14ac:dyDescent="0.25">
      <c r="C687" s="17"/>
      <c r="P687" s="13"/>
    </row>
    <row r="688" spans="3:16" x14ac:dyDescent="0.25">
      <c r="C688" s="17"/>
      <c r="P688" s="13"/>
    </row>
    <row r="689" spans="3:16" x14ac:dyDescent="0.25">
      <c r="C689" s="17"/>
      <c r="P689" s="13"/>
    </row>
    <row r="690" spans="3:16" x14ac:dyDescent="0.25">
      <c r="C690" s="17"/>
      <c r="P690" s="13"/>
    </row>
    <row r="691" spans="3:16" x14ac:dyDescent="0.25">
      <c r="C691" s="17"/>
      <c r="P691" s="13"/>
    </row>
    <row r="692" spans="3:16" x14ac:dyDescent="0.25">
      <c r="C692" s="17"/>
      <c r="P692" s="13"/>
    </row>
    <row r="693" spans="3:16" x14ac:dyDescent="0.25">
      <c r="C693" s="17"/>
      <c r="P693" s="13"/>
    </row>
    <row r="694" spans="3:16" x14ac:dyDescent="0.25">
      <c r="C694" s="17"/>
      <c r="P694" s="13"/>
    </row>
    <row r="695" spans="3:16" x14ac:dyDescent="0.25">
      <c r="C695" s="17"/>
      <c r="P695" s="13"/>
    </row>
    <row r="696" spans="3:16" x14ac:dyDescent="0.25">
      <c r="C696" s="17"/>
      <c r="P696" s="13"/>
    </row>
    <row r="697" spans="3:16" x14ac:dyDescent="0.25">
      <c r="C697" s="17"/>
      <c r="P697" s="13"/>
    </row>
    <row r="698" spans="3:16" x14ac:dyDescent="0.25">
      <c r="C698" s="17"/>
      <c r="P698" s="13"/>
    </row>
    <row r="699" spans="3:16" x14ac:dyDescent="0.25">
      <c r="C699" s="17"/>
      <c r="P699" s="13"/>
    </row>
    <row r="700" spans="3:16" x14ac:dyDescent="0.25">
      <c r="C700" s="17"/>
      <c r="P700" s="13"/>
    </row>
    <row r="701" spans="3:16" x14ac:dyDescent="0.25">
      <c r="C701" s="17"/>
      <c r="P701" s="13"/>
    </row>
    <row r="702" spans="3:16" x14ac:dyDescent="0.25">
      <c r="C702" s="17"/>
      <c r="P702" s="13"/>
    </row>
    <row r="703" spans="3:16" x14ac:dyDescent="0.25">
      <c r="C703" s="17"/>
      <c r="P703" s="13"/>
    </row>
    <row r="704" spans="3:16" x14ac:dyDescent="0.25">
      <c r="C704" s="17"/>
      <c r="P704" s="13"/>
    </row>
    <row r="705" spans="3:16" x14ac:dyDescent="0.25">
      <c r="C705" s="17"/>
      <c r="P705" s="13"/>
    </row>
    <row r="706" spans="3:16" x14ac:dyDescent="0.25">
      <c r="C706" s="17"/>
      <c r="P706" s="13"/>
    </row>
    <row r="707" spans="3:16" x14ac:dyDescent="0.25">
      <c r="C707" s="17"/>
      <c r="P707" s="13"/>
    </row>
    <row r="708" spans="3:16" x14ac:dyDescent="0.25">
      <c r="C708" s="17"/>
      <c r="H708" s="24"/>
      <c r="P708" s="13"/>
    </row>
    <row r="709" spans="3:16" x14ac:dyDescent="0.25">
      <c r="C709" s="17"/>
      <c r="P709" s="13"/>
    </row>
    <row r="710" spans="3:16" x14ac:dyDescent="0.25">
      <c r="C710" s="17"/>
      <c r="P710" s="13"/>
    </row>
    <row r="711" spans="3:16" x14ac:dyDescent="0.25">
      <c r="C711" s="17"/>
      <c r="P711" s="13"/>
    </row>
    <row r="712" spans="3:16" x14ac:dyDescent="0.25">
      <c r="C712" s="17"/>
      <c r="P712" s="13"/>
    </row>
    <row r="713" spans="3:16" x14ac:dyDescent="0.25">
      <c r="C713" s="17"/>
      <c r="P713" s="13"/>
    </row>
    <row r="714" spans="3:16" x14ac:dyDescent="0.25">
      <c r="C714" s="17"/>
      <c r="P714" s="13"/>
    </row>
    <row r="715" spans="3:16" x14ac:dyDescent="0.25">
      <c r="C715" s="17"/>
      <c r="P715" s="13"/>
    </row>
    <row r="716" spans="3:16" x14ac:dyDescent="0.25">
      <c r="C716" s="17"/>
      <c r="P716" s="13"/>
    </row>
    <row r="717" spans="3:16" x14ac:dyDescent="0.25">
      <c r="C717" s="17"/>
      <c r="H717" s="24"/>
      <c r="P717" s="13"/>
    </row>
    <row r="718" spans="3:16" x14ac:dyDescent="0.25">
      <c r="C718" s="17"/>
      <c r="P718" s="13"/>
    </row>
    <row r="719" spans="3:16" x14ac:dyDescent="0.25">
      <c r="C719" s="17"/>
      <c r="P719" s="13"/>
    </row>
    <row r="720" spans="3:16" x14ac:dyDescent="0.25">
      <c r="C720" s="17"/>
      <c r="P720" s="13"/>
    </row>
    <row r="721" spans="3:16" x14ac:dyDescent="0.25">
      <c r="C721" s="17"/>
      <c r="P721" s="13"/>
    </row>
    <row r="722" spans="3:16" x14ac:dyDescent="0.25">
      <c r="C722" s="17"/>
      <c r="P722" s="13"/>
    </row>
    <row r="723" spans="3:16" x14ac:dyDescent="0.25">
      <c r="C723" s="17"/>
      <c r="P723" s="13"/>
    </row>
    <row r="724" spans="3:16" x14ac:dyDescent="0.25">
      <c r="C724" s="17"/>
      <c r="P724" s="13"/>
    </row>
    <row r="725" spans="3:16" x14ac:dyDescent="0.25">
      <c r="C725" s="17"/>
      <c r="P725" s="13"/>
    </row>
    <row r="726" spans="3:16" x14ac:dyDescent="0.25">
      <c r="C726" s="17"/>
      <c r="P726" s="13"/>
    </row>
    <row r="727" spans="3:16" x14ac:dyDescent="0.25">
      <c r="C727" s="17"/>
      <c r="P727" s="13"/>
    </row>
    <row r="728" spans="3:16" x14ac:dyDescent="0.25">
      <c r="C728" s="17"/>
      <c r="H728" s="24"/>
      <c r="P728" s="13"/>
    </row>
    <row r="729" spans="3:16" x14ac:dyDescent="0.25">
      <c r="C729" s="17"/>
      <c r="P729" s="13"/>
    </row>
    <row r="730" spans="3:16" x14ac:dyDescent="0.25">
      <c r="C730" s="17"/>
      <c r="P730" s="13"/>
    </row>
    <row r="731" spans="3:16" x14ac:dyDescent="0.25">
      <c r="C731" s="17"/>
      <c r="P731" s="13"/>
    </row>
    <row r="732" spans="3:16" x14ac:dyDescent="0.25">
      <c r="C732" s="17"/>
      <c r="P732" s="13"/>
    </row>
    <row r="733" spans="3:16" x14ac:dyDescent="0.25">
      <c r="C733" s="17"/>
      <c r="P733" s="13"/>
    </row>
    <row r="734" spans="3:16" x14ac:dyDescent="0.25">
      <c r="C734" s="17"/>
      <c r="P734" s="13"/>
    </row>
    <row r="735" spans="3:16" x14ac:dyDescent="0.25">
      <c r="C735" s="17"/>
      <c r="P735" s="13"/>
    </row>
    <row r="736" spans="3:16" x14ac:dyDescent="0.25">
      <c r="C736" s="17"/>
      <c r="P736" s="13"/>
    </row>
    <row r="737" spans="3:16" x14ac:dyDescent="0.25">
      <c r="C737" s="17"/>
      <c r="P737" s="13"/>
    </row>
    <row r="738" spans="3:16" x14ac:dyDescent="0.25">
      <c r="C738" s="17"/>
      <c r="P738" s="13"/>
    </row>
    <row r="739" spans="3:16" x14ac:dyDescent="0.25">
      <c r="C739" s="17"/>
      <c r="P739" s="13"/>
    </row>
    <row r="740" spans="3:16" x14ac:dyDescent="0.25">
      <c r="C740" s="17"/>
      <c r="P740" s="13"/>
    </row>
    <row r="741" spans="3:16" x14ac:dyDescent="0.25">
      <c r="C741" s="17"/>
      <c r="P741" s="13"/>
    </row>
    <row r="742" spans="3:16" x14ac:dyDescent="0.25">
      <c r="C742" s="17"/>
      <c r="P742" s="13"/>
    </row>
    <row r="743" spans="3:16" x14ac:dyDescent="0.25">
      <c r="C743" s="17"/>
      <c r="P743" s="13"/>
    </row>
    <row r="744" spans="3:16" x14ac:dyDescent="0.25">
      <c r="P744" s="13"/>
    </row>
    <row r="745" spans="3:16" x14ac:dyDescent="0.25">
      <c r="C745" s="17"/>
      <c r="P745" s="13"/>
    </row>
    <row r="746" spans="3:16" x14ac:dyDescent="0.25">
      <c r="C746" s="17"/>
      <c r="P746" s="13"/>
    </row>
    <row r="747" spans="3:16" x14ac:dyDescent="0.25">
      <c r="C747" s="17"/>
      <c r="P747" s="13"/>
    </row>
    <row r="748" spans="3:16" x14ac:dyDescent="0.25">
      <c r="C748" s="17"/>
      <c r="P748" s="13"/>
    </row>
    <row r="749" spans="3:16" x14ac:dyDescent="0.25">
      <c r="C749" s="17"/>
      <c r="P749" s="13"/>
    </row>
    <row r="750" spans="3:16" x14ac:dyDescent="0.25">
      <c r="C750" s="17"/>
      <c r="P750" s="13"/>
    </row>
    <row r="751" spans="3:16" x14ac:dyDescent="0.25">
      <c r="C751" s="17"/>
      <c r="P751" s="13"/>
    </row>
    <row r="752" spans="3:16" x14ac:dyDescent="0.25">
      <c r="C752" s="17"/>
      <c r="P752" s="13"/>
    </row>
    <row r="753" spans="3:16" x14ac:dyDescent="0.25">
      <c r="C753" s="17"/>
      <c r="P753" s="13"/>
    </row>
    <row r="754" spans="3:16" x14ac:dyDescent="0.25">
      <c r="C754" s="17"/>
      <c r="P754" s="13"/>
    </row>
    <row r="755" spans="3:16" x14ac:dyDescent="0.25">
      <c r="C755" s="17"/>
      <c r="P755" s="13"/>
    </row>
    <row r="756" spans="3:16" x14ac:dyDescent="0.25">
      <c r="C756" s="17"/>
      <c r="P756" s="13"/>
    </row>
    <row r="757" spans="3:16" x14ac:dyDescent="0.25">
      <c r="C757" s="17"/>
      <c r="P757" s="13"/>
    </row>
    <row r="758" spans="3:16" x14ac:dyDescent="0.25">
      <c r="C758" s="17"/>
      <c r="P758" s="13"/>
    </row>
    <row r="759" spans="3:16" x14ac:dyDescent="0.25">
      <c r="C759" s="17"/>
      <c r="P759" s="13"/>
    </row>
    <row r="760" spans="3:16" x14ac:dyDescent="0.25">
      <c r="C760" s="17"/>
      <c r="P760" s="13"/>
    </row>
    <row r="761" spans="3:16" x14ac:dyDescent="0.25">
      <c r="C761" s="17"/>
      <c r="P761" s="13"/>
    </row>
    <row r="762" spans="3:16" x14ac:dyDescent="0.25">
      <c r="C762" s="17"/>
      <c r="P762" s="13"/>
    </row>
    <row r="763" spans="3:16" x14ac:dyDescent="0.25">
      <c r="C763" s="17"/>
      <c r="P763" s="13"/>
    </row>
    <row r="764" spans="3:16" ht="36" customHeight="1" x14ac:dyDescent="0.25">
      <c r="C764" s="17"/>
      <c r="P764" s="13"/>
    </row>
    <row r="765" spans="3:16" x14ac:dyDescent="0.25">
      <c r="C765" s="17"/>
      <c r="P765" s="13"/>
    </row>
    <row r="766" spans="3:16" x14ac:dyDescent="0.25">
      <c r="C766" s="17"/>
      <c r="P766" s="13"/>
    </row>
    <row r="767" spans="3:16" x14ac:dyDescent="0.25">
      <c r="C767" s="17"/>
      <c r="P767" s="13"/>
    </row>
    <row r="768" spans="3:16" x14ac:dyDescent="0.25">
      <c r="C768" s="17"/>
      <c r="P768" s="13"/>
    </row>
    <row r="769" spans="3:16" x14ac:dyDescent="0.25">
      <c r="C769" s="17"/>
      <c r="P769" s="13"/>
    </row>
    <row r="770" spans="3:16" x14ac:dyDescent="0.25">
      <c r="C770" s="17"/>
      <c r="P770" s="13"/>
    </row>
    <row r="771" spans="3:16" x14ac:dyDescent="0.25">
      <c r="C771" s="17"/>
      <c r="P771" s="13"/>
    </row>
    <row r="772" spans="3:16" x14ac:dyDescent="0.25">
      <c r="C772" s="17"/>
      <c r="P772" s="13"/>
    </row>
    <row r="773" spans="3:16" x14ac:dyDescent="0.25">
      <c r="C773" s="17"/>
      <c r="P773" s="13"/>
    </row>
    <row r="774" spans="3:16" x14ac:dyDescent="0.25">
      <c r="C774" s="17"/>
      <c r="P774" s="13"/>
    </row>
    <row r="775" spans="3:16" x14ac:dyDescent="0.25">
      <c r="C775" s="17"/>
      <c r="P775" s="13"/>
    </row>
    <row r="776" spans="3:16" x14ac:dyDescent="0.25">
      <c r="C776" s="17"/>
      <c r="P776" s="13"/>
    </row>
    <row r="777" spans="3:16" x14ac:dyDescent="0.25">
      <c r="C777" s="17"/>
      <c r="P777" s="13"/>
    </row>
    <row r="778" spans="3:16" x14ac:dyDescent="0.25">
      <c r="C778" s="17"/>
      <c r="P778" s="13"/>
    </row>
    <row r="779" spans="3:16" x14ac:dyDescent="0.25">
      <c r="C779" s="17"/>
      <c r="P779" s="13"/>
    </row>
    <row r="780" spans="3:16" x14ac:dyDescent="0.25">
      <c r="C780" s="17"/>
      <c r="P780" s="13"/>
    </row>
    <row r="781" spans="3:16" x14ac:dyDescent="0.25">
      <c r="C781" s="17"/>
      <c r="P781" s="13"/>
    </row>
    <row r="782" spans="3:16" x14ac:dyDescent="0.25">
      <c r="C782" s="17"/>
      <c r="P782" s="13"/>
    </row>
    <row r="783" spans="3:16" x14ac:dyDescent="0.25">
      <c r="C783" s="17"/>
      <c r="P783" s="13"/>
    </row>
    <row r="784" spans="3:16" x14ac:dyDescent="0.25">
      <c r="C784" s="17"/>
      <c r="P784" s="13"/>
    </row>
    <row r="785" spans="3:16" x14ac:dyDescent="0.25">
      <c r="C785" s="17"/>
      <c r="P785" s="13"/>
    </row>
    <row r="786" spans="3:16" x14ac:dyDescent="0.25">
      <c r="C786" s="17"/>
      <c r="P786" s="13"/>
    </row>
    <row r="787" spans="3:16" x14ac:dyDescent="0.25">
      <c r="C787" s="17"/>
      <c r="P787" s="13"/>
    </row>
    <row r="788" spans="3:16" x14ac:dyDescent="0.25">
      <c r="C788" s="17"/>
      <c r="P788" s="13"/>
    </row>
    <row r="789" spans="3:16" x14ac:dyDescent="0.25">
      <c r="C789" s="17"/>
      <c r="P789" s="13"/>
    </row>
    <row r="790" spans="3:16" x14ac:dyDescent="0.25">
      <c r="C790" s="17"/>
      <c r="P790" s="13"/>
    </row>
    <row r="791" spans="3:16" x14ac:dyDescent="0.25">
      <c r="C791" s="17"/>
      <c r="P791" s="13"/>
    </row>
  </sheetData>
  <sheetProtection algorithmName="SHA-512" hashValue="jU7Qgf+T/pAANt6AB6F711Yjc5OeA8JPnCEKm8Tjr5xArhU30L1o3AVxLXrPbLfwvdjM0v80CdHtvMmJVrkuYA==" saltValue="FDDrvCB8/e4OFDPFHvrJEA==" spinCount="100000" sheet="1" objects="1" scenarios="1" formatCells="0" formatColumns="0" formatRows="0" insertColumns="0" insertRows="0" deleteColumns="0" deleteRows="0" sort="0" autoFilter="0"/>
  <autoFilter ref="A1:P501" xr:uid="{00000000-0009-0000-0000-000000000000}"/>
  <phoneticPr fontId="0" type="noConversion"/>
  <pageMargins left="0.75" right="0.75" top="1" bottom="1" header="0.5" footer="0.5"/>
  <pageSetup paperSize="9" scale="10" orientation="landscape" r:id="rId1"/>
  <headerFooter alignWithMargins="0">
    <oddFooter>&amp;RCurrent at  &amp;D</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Penalties!$A$2:$A$36</xm:f>
          </x14:formula1>
          <xm:sqref>K2:K501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791"/>
  <sheetViews>
    <sheetView zoomScale="166" zoomScaleNormal="166" zoomScaleSheetLayoutView="75" workbookViewId="0">
      <pane ySplit="1" topLeftCell="A31" activePane="bottomLeft" state="frozen"/>
      <selection activeCell="E1" sqref="E1"/>
      <selection pane="bottomLeft" activeCell="P44" sqref="P44"/>
    </sheetView>
  </sheetViews>
  <sheetFormatPr defaultColWidth="11.26953125" defaultRowHeight="13" x14ac:dyDescent="0.25"/>
  <cols>
    <col min="1" max="1" width="17.26953125" style="9" bestFit="1" customWidth="1"/>
    <col min="2" max="2" width="10" style="9" bestFit="1" customWidth="1"/>
    <col min="3" max="3" width="17" style="11" bestFit="1" customWidth="1"/>
    <col min="4" max="4" width="14.7265625" style="9" customWidth="1"/>
    <col min="5" max="5" width="10.7265625" style="9" bestFit="1" customWidth="1"/>
    <col min="6" max="6" width="17.7265625" style="9" bestFit="1" customWidth="1"/>
    <col min="7" max="7" width="17" style="9" bestFit="1" customWidth="1"/>
    <col min="8" max="8" width="73.7265625" style="15" bestFit="1" customWidth="1"/>
    <col min="9" max="9" width="10" style="11" bestFit="1" customWidth="1"/>
    <col min="10" max="10" width="12" style="11" bestFit="1" customWidth="1"/>
    <col min="11" max="11" width="25.54296875" style="11" customWidth="1"/>
    <col min="12" max="12" width="11.7265625" style="26" bestFit="1" customWidth="1"/>
    <col min="13" max="13" width="11.26953125" style="11" bestFit="1" customWidth="1"/>
    <col min="14" max="14" width="36.26953125" style="11" customWidth="1"/>
    <col min="15" max="15" width="11.26953125" style="11" bestFit="1" customWidth="1"/>
    <col min="16" max="16" width="12.54296875" style="25" bestFit="1" customWidth="1"/>
    <col min="17" max="18" width="11.26953125" style="28"/>
    <col min="19" max="16384" width="11.26953125" style="9"/>
  </cols>
  <sheetData>
    <row r="1" spans="1:18" s="8" customFormat="1" ht="36" customHeight="1" x14ac:dyDescent="0.25">
      <c r="A1" s="6" t="s">
        <v>0</v>
      </c>
      <c r="B1" s="6" t="s">
        <v>1</v>
      </c>
      <c r="C1" s="6" t="s">
        <v>2</v>
      </c>
      <c r="D1" s="6" t="s">
        <v>3</v>
      </c>
      <c r="E1" s="6" t="s">
        <v>4</v>
      </c>
      <c r="F1" s="6" t="s">
        <v>5</v>
      </c>
      <c r="G1" s="6" t="s">
        <v>6</v>
      </c>
      <c r="H1" s="6" t="s">
        <v>7</v>
      </c>
      <c r="I1" s="6" t="s">
        <v>8</v>
      </c>
      <c r="J1" s="6" t="s">
        <v>9</v>
      </c>
      <c r="K1" s="6" t="s">
        <v>10</v>
      </c>
      <c r="L1" s="29" t="s">
        <v>11</v>
      </c>
      <c r="M1" s="6" t="s">
        <v>12</v>
      </c>
      <c r="N1" s="6" t="s">
        <v>13</v>
      </c>
      <c r="O1" s="6" t="s">
        <v>14</v>
      </c>
      <c r="P1" s="7" t="s">
        <v>15</v>
      </c>
      <c r="Q1" s="29" t="s">
        <v>16</v>
      </c>
      <c r="R1" s="29" t="s">
        <v>17</v>
      </c>
    </row>
    <row r="2" spans="1:18" s="11" customFormat="1" ht="39" x14ac:dyDescent="0.25">
      <c r="A2" s="11" t="s">
        <v>1976</v>
      </c>
      <c r="B2" s="11" t="s">
        <v>258</v>
      </c>
      <c r="C2" s="10">
        <v>42651</v>
      </c>
      <c r="D2" s="11" t="s">
        <v>1977</v>
      </c>
      <c r="E2" s="11" t="s">
        <v>1978</v>
      </c>
      <c r="F2" s="11" t="s">
        <v>1979</v>
      </c>
      <c r="G2" s="9" t="s">
        <v>172</v>
      </c>
      <c r="H2" s="9" t="s">
        <v>1980</v>
      </c>
      <c r="I2" s="11">
        <v>1</v>
      </c>
      <c r="J2" s="11" t="s">
        <v>100</v>
      </c>
      <c r="K2" s="12" t="s">
        <v>57</v>
      </c>
      <c r="L2" s="26">
        <f>IF(ISTEXT(K2),VLOOKUP(K2,Penalties!$A$2:$B$36,2,FALSE),0)</f>
        <v>1</v>
      </c>
      <c r="M2" s="11" t="s">
        <v>27</v>
      </c>
      <c r="N2" s="11" t="s">
        <v>1981</v>
      </c>
      <c r="P2" s="13" t="s">
        <v>1982</v>
      </c>
      <c r="Q2" s="27">
        <f ca="1">IF((YEAR(NOW()-C2)-1900)&lt;2,L2,0)</f>
        <v>0</v>
      </c>
      <c r="R2" s="26">
        <f ca="1">SUMIF(A$2:A$100,A2,Q$2:Q$100)</f>
        <v>0</v>
      </c>
    </row>
    <row r="3" spans="1:18" s="11" customFormat="1" ht="26" x14ac:dyDescent="0.25">
      <c r="A3" s="11" t="s">
        <v>1983</v>
      </c>
      <c r="B3" s="11" t="s">
        <v>258</v>
      </c>
      <c r="C3" s="10">
        <v>42686</v>
      </c>
      <c r="D3" s="11" t="s">
        <v>1984</v>
      </c>
      <c r="E3" s="11" t="s">
        <v>228</v>
      </c>
      <c r="F3" s="11" t="s">
        <v>1985</v>
      </c>
      <c r="G3" s="9" t="s">
        <v>139</v>
      </c>
      <c r="H3" s="9" t="s">
        <v>1986</v>
      </c>
      <c r="I3" s="11">
        <v>1</v>
      </c>
      <c r="K3" s="12" t="s">
        <v>57</v>
      </c>
      <c r="L3" s="26">
        <f>IF(ISTEXT(K3),VLOOKUP(K3,Penalties!$A$2:$B$36,2,FALSE),0)</f>
        <v>1</v>
      </c>
      <c r="M3" s="11" t="s">
        <v>27</v>
      </c>
      <c r="N3" s="11" t="s">
        <v>1987</v>
      </c>
      <c r="P3" s="13" t="s">
        <v>1988</v>
      </c>
      <c r="Q3" s="27">
        <f t="shared" ref="Q3:Q66" ca="1" si="0">IF((YEAR(NOW()-C3)-1900)&lt;2,L3,0)</f>
        <v>0</v>
      </c>
      <c r="R3" s="26">
        <f t="shared" ref="R3:R66" ca="1" si="1">SUMIF(A$2:A$100,A3,Q$2:Q$100)</f>
        <v>0</v>
      </c>
    </row>
    <row r="4" spans="1:18" s="11" customFormat="1" ht="26" x14ac:dyDescent="0.25">
      <c r="A4" s="11" t="s">
        <v>1989</v>
      </c>
      <c r="B4" s="11" t="s">
        <v>31</v>
      </c>
      <c r="C4" s="10">
        <v>42705</v>
      </c>
      <c r="D4" s="11" t="s">
        <v>1990</v>
      </c>
      <c r="E4" s="11" t="s">
        <v>1991</v>
      </c>
      <c r="F4" s="11" t="s">
        <v>1992</v>
      </c>
      <c r="G4" s="9" t="s">
        <v>139</v>
      </c>
      <c r="H4" s="9" t="s">
        <v>1993</v>
      </c>
      <c r="I4" s="11">
        <v>1</v>
      </c>
      <c r="J4" s="11" t="s">
        <v>100</v>
      </c>
      <c r="K4" s="12" t="s">
        <v>57</v>
      </c>
      <c r="L4" s="26">
        <f>IF(ISTEXT(K4),VLOOKUP(K4,Penalties!$A$2:$B$36,2,FALSE),0)</f>
        <v>1</v>
      </c>
      <c r="M4" s="11" t="s">
        <v>27</v>
      </c>
      <c r="N4" s="11" t="s">
        <v>1994</v>
      </c>
      <c r="P4" s="13" t="s">
        <v>1995</v>
      </c>
      <c r="Q4" s="27">
        <f t="shared" ca="1" si="0"/>
        <v>0</v>
      </c>
      <c r="R4" s="26">
        <f t="shared" ca="1" si="1"/>
        <v>0</v>
      </c>
    </row>
    <row r="5" spans="1:18" s="11" customFormat="1" ht="52" x14ac:dyDescent="0.25">
      <c r="A5" s="11" t="s">
        <v>1996</v>
      </c>
      <c r="B5" s="11" t="s">
        <v>576</v>
      </c>
      <c r="C5" s="10">
        <v>42708</v>
      </c>
      <c r="D5" s="11" t="s">
        <v>1997</v>
      </c>
      <c r="E5" s="11" t="s">
        <v>1991</v>
      </c>
      <c r="F5" s="11" t="s">
        <v>1992</v>
      </c>
      <c r="G5" s="9" t="s">
        <v>139</v>
      </c>
      <c r="H5" s="9" t="s">
        <v>1998</v>
      </c>
      <c r="I5" s="11">
        <v>1</v>
      </c>
      <c r="J5" s="11" t="s">
        <v>551</v>
      </c>
      <c r="K5" s="12" t="s">
        <v>57</v>
      </c>
      <c r="L5" s="26">
        <f>IF(ISTEXT(K5),VLOOKUP(K5,Penalties!$A$2:$B$36,2,FALSE),0)</f>
        <v>1</v>
      </c>
      <c r="M5" s="11" t="s">
        <v>27</v>
      </c>
      <c r="N5" s="11" t="s">
        <v>1999</v>
      </c>
      <c r="P5" s="13" t="s">
        <v>2000</v>
      </c>
      <c r="Q5" s="27">
        <f t="shared" ca="1" si="0"/>
        <v>0</v>
      </c>
      <c r="R5" s="26">
        <f t="shared" ca="1" si="1"/>
        <v>0</v>
      </c>
    </row>
    <row r="6" spans="1:18" s="11" customFormat="1" ht="26" x14ac:dyDescent="0.25">
      <c r="A6" s="11" t="s">
        <v>2001</v>
      </c>
      <c r="B6" s="11" t="s">
        <v>72</v>
      </c>
      <c r="C6" s="14">
        <v>42753</v>
      </c>
      <c r="D6" s="11" t="s">
        <v>2002</v>
      </c>
      <c r="E6" s="11" t="s">
        <v>86</v>
      </c>
      <c r="F6" s="11" t="s">
        <v>2003</v>
      </c>
      <c r="G6" s="11" t="s">
        <v>139</v>
      </c>
      <c r="H6" s="15" t="s">
        <v>2004</v>
      </c>
      <c r="I6" s="11">
        <v>1</v>
      </c>
      <c r="J6" s="11" t="s">
        <v>100</v>
      </c>
      <c r="K6" s="12" t="s">
        <v>57</v>
      </c>
      <c r="L6" s="26">
        <f>IF(ISTEXT(K6),VLOOKUP(K6,Penalties!$A$2:$B$36,2,FALSE),0)</f>
        <v>1</v>
      </c>
      <c r="M6" s="11" t="s">
        <v>27</v>
      </c>
      <c r="N6" s="11" t="s">
        <v>2005</v>
      </c>
      <c r="P6" s="13" t="s">
        <v>2006</v>
      </c>
      <c r="Q6" s="27">
        <f t="shared" ca="1" si="0"/>
        <v>0</v>
      </c>
      <c r="R6" s="26">
        <f t="shared" ca="1" si="1"/>
        <v>1</v>
      </c>
    </row>
    <row r="7" spans="1:18" s="11" customFormat="1" ht="26" x14ac:dyDescent="0.25">
      <c r="A7" s="11" t="s">
        <v>1989</v>
      </c>
      <c r="B7" s="11" t="s">
        <v>31</v>
      </c>
      <c r="C7" s="14">
        <v>42773</v>
      </c>
      <c r="D7" s="11" t="s">
        <v>2007</v>
      </c>
      <c r="E7" s="11" t="s">
        <v>228</v>
      </c>
      <c r="F7" s="11" t="s">
        <v>2008</v>
      </c>
      <c r="G7" s="11" t="s">
        <v>139</v>
      </c>
      <c r="H7" s="15" t="s">
        <v>2009</v>
      </c>
      <c r="I7" s="11">
        <v>1</v>
      </c>
      <c r="J7" s="11" t="s">
        <v>100</v>
      </c>
      <c r="K7" s="12" t="s">
        <v>57</v>
      </c>
      <c r="L7" s="26">
        <f>IF(ISTEXT(K7),VLOOKUP(K7,Penalties!$A$2:$B$36,2,FALSE),0)</f>
        <v>1</v>
      </c>
      <c r="M7" s="11" t="s">
        <v>27</v>
      </c>
      <c r="N7" s="11" t="s">
        <v>1994</v>
      </c>
      <c r="P7" s="13" t="s">
        <v>2010</v>
      </c>
      <c r="Q7" s="27">
        <f t="shared" ca="1" si="0"/>
        <v>0</v>
      </c>
      <c r="R7" s="26">
        <f t="shared" ca="1" si="1"/>
        <v>0</v>
      </c>
    </row>
    <row r="8" spans="1:18" s="11" customFormat="1" ht="26" x14ac:dyDescent="0.25">
      <c r="A8" s="11" t="s">
        <v>2011</v>
      </c>
      <c r="B8" s="11" t="s">
        <v>111</v>
      </c>
      <c r="C8" s="14">
        <v>42925</v>
      </c>
      <c r="D8" s="11" t="s">
        <v>2012</v>
      </c>
      <c r="E8" s="11" t="s">
        <v>2013</v>
      </c>
      <c r="F8" s="11" t="s">
        <v>2014</v>
      </c>
      <c r="G8" s="11" t="s">
        <v>172</v>
      </c>
      <c r="H8" s="15" t="s">
        <v>2015</v>
      </c>
      <c r="I8" s="11">
        <v>1</v>
      </c>
      <c r="J8" s="11" t="s">
        <v>100</v>
      </c>
      <c r="K8" s="12" t="s">
        <v>57</v>
      </c>
      <c r="L8" s="26">
        <f>IF(ISTEXT(K8),VLOOKUP(K8,Penalties!$A$2:$B$36,2,FALSE),0)</f>
        <v>1</v>
      </c>
      <c r="M8" s="11" t="s">
        <v>27</v>
      </c>
      <c r="N8" s="11" t="s">
        <v>2016</v>
      </c>
      <c r="P8" s="13" t="s">
        <v>2017</v>
      </c>
      <c r="Q8" s="27">
        <f t="shared" ca="1" si="0"/>
        <v>0</v>
      </c>
      <c r="R8" s="26">
        <f t="shared" ca="1" si="1"/>
        <v>0</v>
      </c>
    </row>
    <row r="9" spans="1:18" s="11" customFormat="1" ht="26" x14ac:dyDescent="0.25">
      <c r="A9" s="11" t="s">
        <v>2018</v>
      </c>
      <c r="B9" s="11" t="s">
        <v>31</v>
      </c>
      <c r="C9" s="14">
        <v>42936</v>
      </c>
      <c r="D9" s="11" t="s">
        <v>2019</v>
      </c>
      <c r="E9" s="11" t="s">
        <v>2013</v>
      </c>
      <c r="F9" s="11" t="s">
        <v>2020</v>
      </c>
      <c r="G9" s="11" t="s">
        <v>172</v>
      </c>
      <c r="H9" s="15" t="s">
        <v>2021</v>
      </c>
      <c r="I9" s="11">
        <v>1</v>
      </c>
      <c r="J9" s="11" t="s">
        <v>375</v>
      </c>
      <c r="K9" s="12" t="s">
        <v>57</v>
      </c>
      <c r="L9" s="26">
        <f>IF(ISTEXT(K9),VLOOKUP(K9,Penalties!$A$2:$B$36,2,FALSE),0)</f>
        <v>1</v>
      </c>
      <c r="M9" s="11" t="s">
        <v>27</v>
      </c>
      <c r="N9" s="11" t="s">
        <v>2022</v>
      </c>
      <c r="P9" s="13" t="s">
        <v>2023</v>
      </c>
      <c r="Q9" s="27">
        <f t="shared" ca="1" si="0"/>
        <v>0</v>
      </c>
      <c r="R9" s="26">
        <f t="shared" ca="1" si="1"/>
        <v>4</v>
      </c>
    </row>
    <row r="10" spans="1:18" s="11" customFormat="1" ht="26" x14ac:dyDescent="0.25">
      <c r="A10" s="11" t="s">
        <v>2024</v>
      </c>
      <c r="B10" s="11" t="s">
        <v>61</v>
      </c>
      <c r="C10" s="14">
        <v>43037</v>
      </c>
      <c r="D10" s="11" t="s">
        <v>2025</v>
      </c>
      <c r="E10" s="11" t="s">
        <v>2026</v>
      </c>
      <c r="F10" s="11" t="s">
        <v>2027</v>
      </c>
      <c r="G10" s="11" t="s">
        <v>207</v>
      </c>
      <c r="H10" s="15" t="s">
        <v>2028</v>
      </c>
      <c r="I10" s="11">
        <v>1</v>
      </c>
      <c r="J10" s="11" t="s">
        <v>46</v>
      </c>
      <c r="K10" s="12" t="s">
        <v>57</v>
      </c>
      <c r="L10" s="26">
        <f>IF(ISTEXT(K10),VLOOKUP(K10,Penalties!$A$2:$B$36,2,FALSE),0)</f>
        <v>1</v>
      </c>
      <c r="M10" s="11" t="s">
        <v>27</v>
      </c>
      <c r="N10" s="11" t="s">
        <v>2029</v>
      </c>
      <c r="P10" s="13" t="s">
        <v>2030</v>
      </c>
      <c r="Q10" s="27">
        <f t="shared" ca="1" si="0"/>
        <v>0</v>
      </c>
      <c r="R10" s="26">
        <f t="shared" ca="1" si="1"/>
        <v>0</v>
      </c>
    </row>
    <row r="11" spans="1:18" s="11" customFormat="1" ht="26" x14ac:dyDescent="0.25">
      <c r="A11" s="11" t="s">
        <v>2031</v>
      </c>
      <c r="B11" s="11" t="s">
        <v>576</v>
      </c>
      <c r="C11" s="14">
        <v>43187</v>
      </c>
      <c r="D11" s="11" t="s">
        <v>2032</v>
      </c>
      <c r="E11" s="11" t="s">
        <v>228</v>
      </c>
      <c r="F11" s="11" t="s">
        <v>2033</v>
      </c>
      <c r="G11" s="11" t="s">
        <v>1031</v>
      </c>
      <c r="H11" s="15" t="s">
        <v>2034</v>
      </c>
      <c r="I11" s="11">
        <v>1</v>
      </c>
      <c r="J11" s="11" t="s">
        <v>67</v>
      </c>
      <c r="K11" s="12" t="s">
        <v>57</v>
      </c>
      <c r="L11" s="26">
        <f>IF(ISTEXT(K11),VLOOKUP(K11,Penalties!$A$2:$B$36,2,FALSE),0)</f>
        <v>1</v>
      </c>
      <c r="M11" s="11" t="s">
        <v>27</v>
      </c>
      <c r="N11" s="11" t="s">
        <v>2035</v>
      </c>
      <c r="P11" s="13" t="s">
        <v>2036</v>
      </c>
      <c r="Q11" s="27">
        <f t="shared" ca="1" si="0"/>
        <v>0</v>
      </c>
      <c r="R11" s="26">
        <f t="shared" ca="1" si="1"/>
        <v>0</v>
      </c>
    </row>
    <row r="12" spans="1:18" s="11" customFormat="1" ht="26" x14ac:dyDescent="0.25">
      <c r="A12" s="11" t="s">
        <v>2037</v>
      </c>
      <c r="B12" s="11" t="s">
        <v>2038</v>
      </c>
      <c r="C12" s="14">
        <v>43187</v>
      </c>
      <c r="D12" s="11" t="s">
        <v>2032</v>
      </c>
      <c r="E12" s="11" t="s">
        <v>228</v>
      </c>
      <c r="F12" s="11" t="s">
        <v>2033</v>
      </c>
      <c r="G12" s="11" t="s">
        <v>1031</v>
      </c>
      <c r="H12" s="15" t="s">
        <v>2039</v>
      </c>
      <c r="I12" s="11">
        <v>1</v>
      </c>
      <c r="J12" s="11" t="s">
        <v>67</v>
      </c>
      <c r="K12" s="12" t="s">
        <v>57</v>
      </c>
      <c r="L12" s="26">
        <f>IF(ISTEXT(K12),VLOOKUP(K12,Penalties!$A$2:$B$36,2,FALSE),0)</f>
        <v>1</v>
      </c>
      <c r="M12" s="11" t="s">
        <v>27</v>
      </c>
      <c r="N12" s="11" t="s">
        <v>2040</v>
      </c>
      <c r="P12" s="13" t="s">
        <v>2041</v>
      </c>
      <c r="Q12" s="27">
        <f t="shared" ca="1" si="0"/>
        <v>0</v>
      </c>
      <c r="R12" s="26">
        <f t="shared" ca="1" si="1"/>
        <v>0</v>
      </c>
    </row>
    <row r="13" spans="1:18" s="11" customFormat="1" ht="26" x14ac:dyDescent="0.25">
      <c r="A13" s="11" t="s">
        <v>2042</v>
      </c>
      <c r="B13" s="11" t="s">
        <v>150</v>
      </c>
      <c r="C13" s="14">
        <v>43293</v>
      </c>
      <c r="D13" s="11" t="s">
        <v>2043</v>
      </c>
      <c r="E13" s="11" t="s">
        <v>684</v>
      </c>
      <c r="F13" s="11" t="s">
        <v>2044</v>
      </c>
      <c r="G13" s="11" t="s">
        <v>172</v>
      </c>
      <c r="H13" s="15" t="s">
        <v>2045</v>
      </c>
      <c r="I13" s="11">
        <v>1</v>
      </c>
      <c r="J13" s="11" t="s">
        <v>100</v>
      </c>
      <c r="K13" s="12" t="s">
        <v>57</v>
      </c>
      <c r="L13" s="26">
        <f>IF(ISTEXT(K13),VLOOKUP(K13,Penalties!$A$2:$B$36,2,FALSE),0)</f>
        <v>1</v>
      </c>
      <c r="M13" s="11" t="s">
        <v>27</v>
      </c>
      <c r="N13" s="11" t="s">
        <v>2046</v>
      </c>
      <c r="P13" s="13" t="s">
        <v>2047</v>
      </c>
      <c r="Q13" s="27">
        <f t="shared" ca="1" si="0"/>
        <v>0</v>
      </c>
      <c r="R13" s="26">
        <f t="shared" ca="1" si="1"/>
        <v>0</v>
      </c>
    </row>
    <row r="14" spans="1:18" s="11" customFormat="1" ht="26" x14ac:dyDescent="0.25">
      <c r="A14" s="11" t="s">
        <v>2048</v>
      </c>
      <c r="B14" s="11" t="s">
        <v>169</v>
      </c>
      <c r="C14" s="14">
        <v>43293</v>
      </c>
      <c r="D14" s="11" t="s">
        <v>2049</v>
      </c>
      <c r="E14" s="11" t="s">
        <v>684</v>
      </c>
      <c r="F14" s="11" t="s">
        <v>2050</v>
      </c>
      <c r="G14" s="11" t="s">
        <v>172</v>
      </c>
      <c r="H14" s="15" t="s">
        <v>2051</v>
      </c>
      <c r="I14" s="11">
        <v>1</v>
      </c>
      <c r="J14" s="11" t="s">
        <v>375</v>
      </c>
      <c r="K14" s="12" t="s">
        <v>57</v>
      </c>
      <c r="L14" s="26">
        <f>IF(ISTEXT(K14),VLOOKUP(K14,Penalties!$A$2:$B$36,2,FALSE),0)</f>
        <v>1</v>
      </c>
      <c r="M14" s="11" t="s">
        <v>27</v>
      </c>
      <c r="N14" s="11" t="s">
        <v>2052</v>
      </c>
      <c r="P14" s="13" t="s">
        <v>2053</v>
      </c>
      <c r="Q14" s="27">
        <f t="shared" ca="1" si="0"/>
        <v>0</v>
      </c>
      <c r="R14" s="26">
        <f t="shared" ca="1" si="1"/>
        <v>0</v>
      </c>
    </row>
    <row r="15" spans="1:18" s="11" customFormat="1" ht="26" x14ac:dyDescent="0.25">
      <c r="A15" s="11" t="s">
        <v>2054</v>
      </c>
      <c r="B15" s="11" t="s">
        <v>150</v>
      </c>
      <c r="C15" s="14">
        <v>43515</v>
      </c>
      <c r="D15" s="11" t="s">
        <v>2055</v>
      </c>
      <c r="E15" s="11" t="s">
        <v>2056</v>
      </c>
      <c r="F15" s="11" t="s">
        <v>2057</v>
      </c>
      <c r="G15" s="11" t="s">
        <v>714</v>
      </c>
      <c r="H15" s="15" t="s">
        <v>2058</v>
      </c>
      <c r="I15" s="11">
        <v>1</v>
      </c>
      <c r="J15" s="11">
        <v>2.9</v>
      </c>
      <c r="K15" s="12" t="s">
        <v>57</v>
      </c>
      <c r="L15" s="26">
        <f>IF(ISTEXT(K15),VLOOKUP(K15,Penalties!$A$2:$B$36,2,FALSE),0)</f>
        <v>1</v>
      </c>
      <c r="M15" s="11" t="s">
        <v>27</v>
      </c>
      <c r="N15" s="11" t="s">
        <v>2059</v>
      </c>
      <c r="P15" s="13" t="s">
        <v>2060</v>
      </c>
      <c r="Q15" s="27">
        <f t="shared" ca="1" si="0"/>
        <v>0</v>
      </c>
      <c r="R15" s="26">
        <f t="shared" ca="1" si="1"/>
        <v>0</v>
      </c>
    </row>
    <row r="16" spans="1:18" s="11" customFormat="1" ht="26" x14ac:dyDescent="0.25">
      <c r="A16" s="11" t="s">
        <v>2061</v>
      </c>
      <c r="B16" s="11" t="s">
        <v>61</v>
      </c>
      <c r="C16" s="14">
        <v>43520</v>
      </c>
      <c r="D16" s="11" t="s">
        <v>2062</v>
      </c>
      <c r="E16" s="11" t="s">
        <v>193</v>
      </c>
      <c r="F16" s="11" t="s">
        <v>2063</v>
      </c>
      <c r="G16" s="11" t="s">
        <v>207</v>
      </c>
      <c r="H16" s="15" t="s">
        <v>2064</v>
      </c>
      <c r="I16" s="11">
        <v>1</v>
      </c>
      <c r="J16" s="11">
        <v>2.8</v>
      </c>
      <c r="K16" s="12" t="s">
        <v>57</v>
      </c>
      <c r="L16" s="26">
        <f>IF(ISTEXT(K16),VLOOKUP(K16,Penalties!$A$2:$B$36,2,FALSE),0)</f>
        <v>1</v>
      </c>
      <c r="M16" s="11" t="s">
        <v>27</v>
      </c>
      <c r="N16" s="11" t="s">
        <v>2065</v>
      </c>
      <c r="P16" s="13" t="s">
        <v>2066</v>
      </c>
      <c r="Q16" s="27">
        <f t="shared" ca="1" si="0"/>
        <v>0</v>
      </c>
      <c r="R16" s="26">
        <f t="shared" ca="1" si="1"/>
        <v>0</v>
      </c>
    </row>
    <row r="17" spans="1:18" s="11" customFormat="1" ht="26" x14ac:dyDescent="0.25">
      <c r="A17" s="11" t="s">
        <v>2067</v>
      </c>
      <c r="B17" s="11" t="s">
        <v>61</v>
      </c>
      <c r="C17" s="14">
        <v>43520</v>
      </c>
      <c r="D17" s="11" t="s">
        <v>2062</v>
      </c>
      <c r="E17" s="11" t="s">
        <v>193</v>
      </c>
      <c r="F17" s="11" t="s">
        <v>2063</v>
      </c>
      <c r="G17" s="11" t="s">
        <v>207</v>
      </c>
      <c r="H17" s="15" t="s">
        <v>2068</v>
      </c>
      <c r="I17" s="11">
        <v>1</v>
      </c>
      <c r="J17" s="11">
        <v>2.8</v>
      </c>
      <c r="K17" s="12" t="s">
        <v>57</v>
      </c>
      <c r="L17" s="26">
        <f>IF(ISTEXT(K17),VLOOKUP(K17,Penalties!$A$2:$B$36,2,FALSE),0)</f>
        <v>1</v>
      </c>
      <c r="M17" s="11" t="s">
        <v>27</v>
      </c>
      <c r="N17" s="11" t="s">
        <v>2069</v>
      </c>
      <c r="P17" s="13" t="s">
        <v>2070</v>
      </c>
      <c r="Q17" s="27">
        <f t="shared" ca="1" si="0"/>
        <v>0</v>
      </c>
      <c r="R17" s="26">
        <f t="shared" ca="1" si="1"/>
        <v>0</v>
      </c>
    </row>
    <row r="18" spans="1:18" s="11" customFormat="1" ht="26" x14ac:dyDescent="0.25">
      <c r="A18" s="11" t="s">
        <v>2071</v>
      </c>
      <c r="B18" s="11" t="s">
        <v>258</v>
      </c>
      <c r="C18" s="14">
        <v>43783</v>
      </c>
      <c r="D18" s="11" t="s">
        <v>1718</v>
      </c>
      <c r="E18" s="11" t="s">
        <v>646</v>
      </c>
      <c r="F18" s="11" t="s">
        <v>2072</v>
      </c>
      <c r="G18" s="11" t="s">
        <v>1010</v>
      </c>
      <c r="H18" s="15" t="s">
        <v>2073</v>
      </c>
      <c r="I18" s="11">
        <v>1</v>
      </c>
      <c r="J18" s="11">
        <v>2.8</v>
      </c>
      <c r="K18" s="12" t="s">
        <v>844</v>
      </c>
      <c r="L18" s="26">
        <f>IF(ISTEXT(K18),VLOOKUP(K18,Penalties!$A$2:$B$36,2,FALSE),0)</f>
        <v>1</v>
      </c>
      <c r="M18" s="11" t="s">
        <v>27</v>
      </c>
      <c r="N18" s="11" t="s">
        <v>2074</v>
      </c>
      <c r="P18" s="13" t="s">
        <v>2075</v>
      </c>
      <c r="Q18" s="27">
        <f t="shared" ca="1" si="0"/>
        <v>0</v>
      </c>
      <c r="R18" s="26">
        <f t="shared" ca="1" si="1"/>
        <v>0</v>
      </c>
    </row>
    <row r="19" spans="1:18" s="11" customFormat="1" ht="26" x14ac:dyDescent="0.25">
      <c r="A19" s="11" t="s">
        <v>2076</v>
      </c>
      <c r="B19" s="11" t="s">
        <v>258</v>
      </c>
      <c r="C19" s="14">
        <v>43783</v>
      </c>
      <c r="D19" s="11" t="s">
        <v>1718</v>
      </c>
      <c r="E19" s="11" t="s">
        <v>646</v>
      </c>
      <c r="F19" s="11" t="s">
        <v>2072</v>
      </c>
      <c r="G19" s="11" t="s">
        <v>1010</v>
      </c>
      <c r="H19" s="15" t="s">
        <v>2077</v>
      </c>
      <c r="I19" s="11">
        <v>1</v>
      </c>
      <c r="J19" s="11">
        <v>2.8</v>
      </c>
      <c r="K19" s="12" t="s">
        <v>844</v>
      </c>
      <c r="L19" s="26">
        <f>IF(ISTEXT(K19),VLOOKUP(K19,Penalties!$A$2:$B$36,2,FALSE),0)</f>
        <v>1</v>
      </c>
      <c r="M19" s="11" t="s">
        <v>27</v>
      </c>
      <c r="N19" s="11" t="s">
        <v>2078</v>
      </c>
      <c r="P19" s="13" t="s">
        <v>2079</v>
      </c>
      <c r="Q19" s="27">
        <f t="shared" ca="1" si="0"/>
        <v>0</v>
      </c>
      <c r="R19" s="26">
        <f t="shared" ca="1" si="1"/>
        <v>0</v>
      </c>
    </row>
    <row r="20" spans="1:18" s="11" customFormat="1" ht="26" x14ac:dyDescent="0.25">
      <c r="A20" s="11" t="s">
        <v>2080</v>
      </c>
      <c r="B20" s="11" t="s">
        <v>72</v>
      </c>
      <c r="C20" s="14">
        <v>44446</v>
      </c>
      <c r="D20" s="11" t="s">
        <v>2081</v>
      </c>
      <c r="E20" s="11" t="s">
        <v>1217</v>
      </c>
      <c r="F20" s="11" t="s">
        <v>2082</v>
      </c>
      <c r="G20" s="11" t="s">
        <v>1010</v>
      </c>
      <c r="H20" s="15" t="s">
        <v>2083</v>
      </c>
      <c r="I20" s="11">
        <v>1</v>
      </c>
      <c r="J20" s="11">
        <v>2.8</v>
      </c>
      <c r="K20" s="12" t="s">
        <v>57</v>
      </c>
      <c r="L20" s="26">
        <f>IF(ISTEXT(K20),VLOOKUP(K20,Penalties!$A$2:$B$36,2,FALSE),0)</f>
        <v>1</v>
      </c>
      <c r="M20" s="11" t="s">
        <v>27</v>
      </c>
      <c r="N20" s="11" t="s">
        <v>2084</v>
      </c>
      <c r="P20" s="13" t="s">
        <v>2085</v>
      </c>
      <c r="Q20" s="27">
        <f t="shared" ca="1" si="0"/>
        <v>0</v>
      </c>
      <c r="R20" s="26">
        <f t="shared" ca="1" si="1"/>
        <v>0</v>
      </c>
    </row>
    <row r="21" spans="1:18" s="11" customFormat="1" ht="26" x14ac:dyDescent="0.25">
      <c r="A21" s="11" t="s">
        <v>2086</v>
      </c>
      <c r="B21" s="11" t="s">
        <v>55</v>
      </c>
      <c r="C21" s="14">
        <v>44647</v>
      </c>
      <c r="D21" s="11" t="s">
        <v>2087</v>
      </c>
      <c r="E21" s="11" t="s">
        <v>2088</v>
      </c>
      <c r="F21" s="11" t="s">
        <v>2089</v>
      </c>
      <c r="G21" s="11" t="s">
        <v>2090</v>
      </c>
      <c r="H21" s="15" t="s">
        <v>2091</v>
      </c>
      <c r="I21" s="11">
        <v>1</v>
      </c>
      <c r="J21" s="11">
        <v>2.9</v>
      </c>
      <c r="K21" s="12" t="s">
        <v>57</v>
      </c>
      <c r="L21" s="26">
        <f>IF(ISTEXT(K21),VLOOKUP(K21,Penalties!$A$2:$B$36,2,FALSE),0)</f>
        <v>1</v>
      </c>
      <c r="M21" s="11" t="s">
        <v>27</v>
      </c>
      <c r="N21" s="11" t="s">
        <v>2092</v>
      </c>
      <c r="P21" s="13" t="s">
        <v>2093</v>
      </c>
      <c r="Q21" s="27">
        <f t="shared" ca="1" si="0"/>
        <v>0</v>
      </c>
      <c r="R21" s="26">
        <f t="shared" ca="1" si="1"/>
        <v>0</v>
      </c>
    </row>
    <row r="22" spans="1:18" s="11" customFormat="1" ht="26" x14ac:dyDescent="0.25">
      <c r="A22" s="11" t="s">
        <v>2094</v>
      </c>
      <c r="B22" s="11" t="s">
        <v>72</v>
      </c>
      <c r="C22" s="14">
        <v>44651</v>
      </c>
      <c r="D22" s="11" t="s">
        <v>2095</v>
      </c>
      <c r="E22" s="11" t="s">
        <v>2096</v>
      </c>
      <c r="F22" s="11" t="s">
        <v>2097</v>
      </c>
      <c r="G22" s="11" t="s">
        <v>2098</v>
      </c>
      <c r="H22" s="15" t="s">
        <v>2099</v>
      </c>
      <c r="I22" s="11">
        <v>1</v>
      </c>
      <c r="J22" s="11">
        <v>2.5</v>
      </c>
      <c r="K22" s="12" t="s">
        <v>57</v>
      </c>
      <c r="L22" s="26">
        <f>IF(ISTEXT(K22),VLOOKUP(K22,Penalties!$A$2:$B$36,2,FALSE),0)</f>
        <v>1</v>
      </c>
      <c r="M22" s="11" t="s">
        <v>27</v>
      </c>
      <c r="N22" s="11" t="s">
        <v>2100</v>
      </c>
      <c r="P22" s="13" t="s">
        <v>2101</v>
      </c>
      <c r="Q22" s="27">
        <f t="shared" ca="1" si="0"/>
        <v>0</v>
      </c>
      <c r="R22" s="26">
        <f t="shared" ca="1" si="1"/>
        <v>0</v>
      </c>
    </row>
    <row r="23" spans="1:18" s="11" customFormat="1" ht="52" x14ac:dyDescent="0.25">
      <c r="A23" s="11" t="s">
        <v>2102</v>
      </c>
      <c r="B23" s="11" t="s">
        <v>72</v>
      </c>
      <c r="C23" s="14">
        <v>44720</v>
      </c>
      <c r="D23" s="11" t="s">
        <v>2103</v>
      </c>
      <c r="E23" s="11" t="s">
        <v>2104</v>
      </c>
      <c r="F23" s="11" t="s">
        <v>2105</v>
      </c>
      <c r="G23" s="11" t="s">
        <v>1321</v>
      </c>
      <c r="H23" s="15" t="s">
        <v>2106</v>
      </c>
      <c r="I23" s="11">
        <v>1</v>
      </c>
      <c r="J23" s="11">
        <v>2.8</v>
      </c>
      <c r="K23" s="12" t="s">
        <v>57</v>
      </c>
      <c r="L23" s="26">
        <f>IF(ISTEXT(K23),VLOOKUP(K23,Penalties!$A$2:$B$36,2,FALSE),0)</f>
        <v>1</v>
      </c>
      <c r="M23" s="11" t="s">
        <v>27</v>
      </c>
      <c r="N23" s="11" t="s">
        <v>2107</v>
      </c>
      <c r="P23" s="13" t="s">
        <v>2108</v>
      </c>
      <c r="Q23" s="27">
        <f t="shared" ca="1" si="0"/>
        <v>0</v>
      </c>
      <c r="R23" s="26">
        <f t="shared" ca="1" si="1"/>
        <v>0</v>
      </c>
    </row>
    <row r="24" spans="1:18" s="11" customFormat="1" ht="52" x14ac:dyDescent="0.25">
      <c r="A24" s="11" t="s">
        <v>2109</v>
      </c>
      <c r="B24" s="11" t="s">
        <v>55</v>
      </c>
      <c r="C24" s="14">
        <v>44741</v>
      </c>
      <c r="D24" s="11" t="s">
        <v>2110</v>
      </c>
      <c r="E24" s="11" t="s">
        <v>2111</v>
      </c>
      <c r="F24" s="11" t="s">
        <v>2112</v>
      </c>
      <c r="G24" s="11" t="s">
        <v>172</v>
      </c>
      <c r="H24" s="15" t="s">
        <v>2113</v>
      </c>
      <c r="I24" s="11">
        <v>1</v>
      </c>
      <c r="J24" s="11">
        <v>2.4</v>
      </c>
      <c r="K24" s="12" t="s">
        <v>57</v>
      </c>
      <c r="L24" s="26">
        <f>IF(ISTEXT(K24),VLOOKUP(K24,Penalties!$A$2:$B$36,2,FALSE),0)</f>
        <v>1</v>
      </c>
      <c r="M24" s="11" t="s">
        <v>27</v>
      </c>
      <c r="N24" s="11" t="s">
        <v>2114</v>
      </c>
      <c r="P24" s="13" t="s">
        <v>2115</v>
      </c>
      <c r="Q24" s="27">
        <f t="shared" ca="1" si="0"/>
        <v>0</v>
      </c>
      <c r="R24" s="26">
        <f t="shared" ca="1" si="1"/>
        <v>0</v>
      </c>
    </row>
    <row r="25" spans="1:18" s="11" customFormat="1" ht="26" x14ac:dyDescent="0.25">
      <c r="A25" s="11" t="s">
        <v>2086</v>
      </c>
      <c r="B25" s="11" t="s">
        <v>55</v>
      </c>
      <c r="C25" s="16">
        <v>44779</v>
      </c>
      <c r="D25" s="9" t="s">
        <v>2116</v>
      </c>
      <c r="E25" s="9" t="s">
        <v>658</v>
      </c>
      <c r="F25" s="9" t="s">
        <v>2117</v>
      </c>
      <c r="G25" s="11" t="s">
        <v>2090</v>
      </c>
      <c r="H25" s="15" t="s">
        <v>2118</v>
      </c>
      <c r="I25" s="11">
        <v>1</v>
      </c>
      <c r="J25" s="11">
        <v>2.4</v>
      </c>
      <c r="K25" s="12" t="s">
        <v>57</v>
      </c>
      <c r="L25" s="26">
        <f>IF(ISTEXT(K25),VLOOKUP(K25,Penalties!$A$2:$B$36,2,FALSE),0)</f>
        <v>1</v>
      </c>
      <c r="M25" s="11" t="s">
        <v>27</v>
      </c>
      <c r="N25" s="11" t="s">
        <v>2092</v>
      </c>
      <c r="P25" s="13" t="s">
        <v>2119</v>
      </c>
      <c r="Q25" s="27">
        <f t="shared" ca="1" si="0"/>
        <v>0</v>
      </c>
      <c r="R25" s="26">
        <f t="shared" ca="1" si="1"/>
        <v>0</v>
      </c>
    </row>
    <row r="26" spans="1:18" s="11" customFormat="1" ht="26" x14ac:dyDescent="0.25">
      <c r="A26" s="11" t="s">
        <v>2120</v>
      </c>
      <c r="B26" s="11" t="s">
        <v>55</v>
      </c>
      <c r="C26" s="16">
        <v>44780</v>
      </c>
      <c r="D26" s="11" t="s">
        <v>2121</v>
      </c>
      <c r="E26" s="9" t="s">
        <v>658</v>
      </c>
      <c r="F26" s="9" t="s">
        <v>2122</v>
      </c>
      <c r="G26" s="11" t="s">
        <v>2098</v>
      </c>
      <c r="H26" s="15" t="s">
        <v>2123</v>
      </c>
      <c r="I26" s="11">
        <v>1</v>
      </c>
      <c r="J26" s="11">
        <v>2.2000000000000002</v>
      </c>
      <c r="K26" s="12" t="s">
        <v>57</v>
      </c>
      <c r="L26" s="26">
        <f>IF(ISTEXT(K26),VLOOKUP(K26,Penalties!$A$2:$B$36,2,FALSE),0)</f>
        <v>1</v>
      </c>
      <c r="M26" s="11" t="s">
        <v>27</v>
      </c>
      <c r="N26" s="11" t="s">
        <v>2124</v>
      </c>
      <c r="P26" s="13" t="s">
        <v>2125</v>
      </c>
      <c r="Q26" s="27">
        <f t="shared" ca="1" si="0"/>
        <v>0</v>
      </c>
      <c r="R26" s="26">
        <f t="shared" ca="1" si="1"/>
        <v>0</v>
      </c>
    </row>
    <row r="27" spans="1:18" s="11" customFormat="1" ht="26" x14ac:dyDescent="0.25">
      <c r="A27" s="11" t="s">
        <v>2126</v>
      </c>
      <c r="B27" s="9" t="s">
        <v>258</v>
      </c>
      <c r="C27" s="10">
        <v>44974</v>
      </c>
      <c r="D27" s="9" t="s">
        <v>2127</v>
      </c>
      <c r="E27" s="9" t="s">
        <v>2128</v>
      </c>
      <c r="F27" s="9" t="s">
        <v>2129</v>
      </c>
      <c r="G27" s="11" t="s">
        <v>2090</v>
      </c>
      <c r="H27" s="9" t="s">
        <v>2130</v>
      </c>
      <c r="I27" s="11">
        <v>1</v>
      </c>
      <c r="J27" s="11">
        <v>2.12</v>
      </c>
      <c r="K27" s="12" t="s">
        <v>90</v>
      </c>
      <c r="L27" s="26">
        <f>IF(ISTEXT(K27),VLOOKUP(K27,Penalties!$A$2:$B$36,2,FALSE),0)</f>
        <v>1</v>
      </c>
      <c r="M27" s="11" t="s">
        <v>27</v>
      </c>
      <c r="N27" s="11" t="s">
        <v>2131</v>
      </c>
      <c r="P27" s="13" t="s">
        <v>2132</v>
      </c>
      <c r="Q27" s="27">
        <f t="shared" ca="1" si="0"/>
        <v>1</v>
      </c>
      <c r="R27" s="26">
        <f t="shared" ca="1" si="1"/>
        <v>1</v>
      </c>
    </row>
    <row r="28" spans="1:18" s="11" customFormat="1" ht="26" x14ac:dyDescent="0.25">
      <c r="A28" s="11" t="s">
        <v>2133</v>
      </c>
      <c r="B28" s="11" t="s">
        <v>111</v>
      </c>
      <c r="C28" s="17">
        <v>44969</v>
      </c>
      <c r="D28" s="11" t="s">
        <v>2134</v>
      </c>
      <c r="E28" s="9" t="s">
        <v>2128</v>
      </c>
      <c r="F28" s="11" t="s">
        <v>2135</v>
      </c>
      <c r="G28" s="11" t="s">
        <v>2098</v>
      </c>
      <c r="H28" s="9" t="s">
        <v>2136</v>
      </c>
      <c r="I28" s="11">
        <v>1</v>
      </c>
      <c r="J28" s="11" t="s">
        <v>2137</v>
      </c>
      <c r="K28" s="12" t="s">
        <v>90</v>
      </c>
      <c r="L28" s="26">
        <f>IF(ISTEXT(K28),VLOOKUP(K28,Penalties!$A$2:$B$36,2,FALSE),0)</f>
        <v>1</v>
      </c>
      <c r="M28" s="11" t="s">
        <v>27</v>
      </c>
      <c r="N28" s="11" t="s">
        <v>2138</v>
      </c>
      <c r="P28" s="13" t="s">
        <v>2139</v>
      </c>
      <c r="Q28" s="27">
        <f t="shared" ca="1" si="0"/>
        <v>1</v>
      </c>
      <c r="R28" s="26">
        <f t="shared" ca="1" si="1"/>
        <v>1</v>
      </c>
    </row>
    <row r="29" spans="1:18" s="11" customFormat="1" ht="52" x14ac:dyDescent="0.25">
      <c r="A29" s="11" t="s">
        <v>2140</v>
      </c>
      <c r="B29" s="11" t="s">
        <v>104</v>
      </c>
      <c r="C29" s="36">
        <v>45076</v>
      </c>
      <c r="D29" s="11" t="s">
        <v>2141</v>
      </c>
      <c r="E29" s="11" t="s">
        <v>2142</v>
      </c>
      <c r="F29" s="11" t="s">
        <v>2143</v>
      </c>
      <c r="G29" s="11" t="s">
        <v>2144</v>
      </c>
      <c r="H29" s="15" t="s">
        <v>2145</v>
      </c>
      <c r="I29" s="11">
        <v>1</v>
      </c>
      <c r="J29" s="11">
        <v>2.8</v>
      </c>
      <c r="K29" s="12" t="s">
        <v>57</v>
      </c>
      <c r="L29" s="26">
        <f>IF(ISTEXT(K29),VLOOKUP(K29,Penalties!$A$2:$B$36,2,FALSE),0)</f>
        <v>1</v>
      </c>
      <c r="M29" s="11" t="s">
        <v>27</v>
      </c>
      <c r="N29" s="11" t="s">
        <v>2146</v>
      </c>
      <c r="P29" s="13" t="s">
        <v>2147</v>
      </c>
      <c r="Q29" s="27">
        <f t="shared" ca="1" si="0"/>
        <v>1</v>
      </c>
      <c r="R29" s="26">
        <f t="shared" ca="1" si="1"/>
        <v>1</v>
      </c>
    </row>
    <row r="30" spans="1:18" s="11" customFormat="1" ht="54" customHeight="1" x14ac:dyDescent="0.25">
      <c r="A30" s="11" t="s">
        <v>2018</v>
      </c>
      <c r="B30" s="11" t="s">
        <v>31</v>
      </c>
      <c r="C30" s="17">
        <v>45129</v>
      </c>
      <c r="D30" s="11" t="s">
        <v>2148</v>
      </c>
      <c r="E30" s="11" t="s">
        <v>86</v>
      </c>
      <c r="F30" s="11" t="s">
        <v>2149</v>
      </c>
      <c r="G30" s="11" t="s">
        <v>2150</v>
      </c>
      <c r="H30" s="15" t="s">
        <v>2151</v>
      </c>
      <c r="I30" s="11">
        <v>1</v>
      </c>
      <c r="J30" s="11">
        <v>2.7</v>
      </c>
      <c r="K30" s="12" t="s">
        <v>38</v>
      </c>
      <c r="L30" s="26">
        <f>IF(ISTEXT(K30),VLOOKUP(K30,Penalties!$A$2:$B$36,2,FALSE),0)</f>
        <v>3</v>
      </c>
      <c r="M30" s="11" t="s">
        <v>27</v>
      </c>
      <c r="N30" s="11" t="s">
        <v>2152</v>
      </c>
      <c r="P30" s="13" t="s">
        <v>2153</v>
      </c>
      <c r="Q30" s="27">
        <f t="shared" ca="1" si="0"/>
        <v>3</v>
      </c>
      <c r="R30" s="26">
        <f t="shared" ca="1" si="1"/>
        <v>4</v>
      </c>
    </row>
    <row r="31" spans="1:18" s="11" customFormat="1" ht="63" customHeight="1" x14ac:dyDescent="0.25">
      <c r="A31" s="11" t="s">
        <v>2018</v>
      </c>
      <c r="B31" s="11" t="s">
        <v>31</v>
      </c>
      <c r="C31" s="17">
        <v>45129</v>
      </c>
      <c r="D31" s="11" t="s">
        <v>2148</v>
      </c>
      <c r="E31" s="11" t="s">
        <v>86</v>
      </c>
      <c r="F31" s="11" t="s">
        <v>2149</v>
      </c>
      <c r="G31" s="11" t="s">
        <v>2150</v>
      </c>
      <c r="H31" s="15" t="s">
        <v>1848</v>
      </c>
      <c r="I31" s="11">
        <v>2</v>
      </c>
      <c r="J31" s="11">
        <v>2.8</v>
      </c>
      <c r="K31" s="12" t="s">
        <v>68</v>
      </c>
      <c r="L31" s="26">
        <f>IF(ISTEXT(K31),VLOOKUP(K31,Penalties!$A$2:$B$36,2,FALSE),0)</f>
        <v>1</v>
      </c>
      <c r="M31" s="11" t="s">
        <v>27</v>
      </c>
      <c r="N31" s="11" t="s">
        <v>2152</v>
      </c>
      <c r="P31" s="13" t="s">
        <v>2153</v>
      </c>
      <c r="Q31" s="27">
        <f t="shared" ca="1" si="0"/>
        <v>1</v>
      </c>
      <c r="R31" s="26">
        <f t="shared" ca="1" si="1"/>
        <v>4</v>
      </c>
    </row>
    <row r="32" spans="1:18" s="11" customFormat="1" ht="26" x14ac:dyDescent="0.25">
      <c r="A32" s="11" t="s">
        <v>2154</v>
      </c>
      <c r="B32" s="11" t="s">
        <v>364</v>
      </c>
      <c r="C32" s="14">
        <v>45176</v>
      </c>
      <c r="D32" s="11" t="s">
        <v>2155</v>
      </c>
      <c r="E32" s="11" t="s">
        <v>364</v>
      </c>
      <c r="F32" s="11" t="s">
        <v>2156</v>
      </c>
      <c r="G32" s="11" t="s">
        <v>207</v>
      </c>
      <c r="H32" s="15" t="s">
        <v>1727</v>
      </c>
      <c r="I32" s="11">
        <v>1</v>
      </c>
      <c r="J32" s="11">
        <v>2.2000000000000002</v>
      </c>
      <c r="K32" s="12" t="s">
        <v>57</v>
      </c>
      <c r="L32" s="26">
        <f>IF(ISTEXT(K32),VLOOKUP(K32,Penalties!$A$2:$B$36,2,FALSE),0)</f>
        <v>1</v>
      </c>
      <c r="M32" s="11" t="s">
        <v>27</v>
      </c>
      <c r="N32" s="11" t="s">
        <v>2157</v>
      </c>
      <c r="P32" s="13" t="s">
        <v>2158</v>
      </c>
      <c r="Q32" s="27">
        <f t="shared" ca="1" si="0"/>
        <v>1</v>
      </c>
      <c r="R32" s="26">
        <f t="shared" ca="1" si="1"/>
        <v>1</v>
      </c>
    </row>
    <row r="33" spans="1:18" s="11" customFormat="1" ht="26" x14ac:dyDescent="0.25">
      <c r="A33" s="11" t="s">
        <v>2159</v>
      </c>
      <c r="B33" s="11" t="s">
        <v>848</v>
      </c>
      <c r="C33" s="14">
        <v>45200</v>
      </c>
      <c r="D33" s="11" t="s">
        <v>2160</v>
      </c>
      <c r="E33" s="11" t="s">
        <v>487</v>
      </c>
      <c r="F33" s="11" t="s">
        <v>2161</v>
      </c>
      <c r="G33" s="11" t="s">
        <v>2090</v>
      </c>
      <c r="H33" s="15" t="s">
        <v>2162</v>
      </c>
      <c r="I33" s="11">
        <v>1</v>
      </c>
      <c r="J33" s="11">
        <v>2.5</v>
      </c>
      <c r="K33" s="12" t="s">
        <v>57</v>
      </c>
      <c r="L33" s="26">
        <f>IF(ISTEXT(K33),VLOOKUP(K33,Penalties!$A$2:$B$36,2,FALSE),0)</f>
        <v>1</v>
      </c>
      <c r="M33" s="11" t="s">
        <v>27</v>
      </c>
      <c r="N33" s="11" t="s">
        <v>2163</v>
      </c>
      <c r="P33" s="13" t="s">
        <v>2164</v>
      </c>
      <c r="Q33" s="27">
        <f t="shared" ca="1" si="0"/>
        <v>1</v>
      </c>
      <c r="R33" s="26">
        <f t="shared" ca="1" si="1"/>
        <v>1</v>
      </c>
    </row>
    <row r="34" spans="1:18" s="11" customFormat="1" ht="52" x14ac:dyDescent="0.25">
      <c r="A34" s="11" t="s">
        <v>2165</v>
      </c>
      <c r="B34" s="11" t="s">
        <v>2166</v>
      </c>
      <c r="C34" s="14">
        <v>45027</v>
      </c>
      <c r="D34" s="11" t="s">
        <v>2167</v>
      </c>
      <c r="E34" s="11" t="s">
        <v>2168</v>
      </c>
      <c r="F34" s="11" t="s">
        <v>2169</v>
      </c>
      <c r="G34" s="11" t="s">
        <v>2170</v>
      </c>
      <c r="H34" s="15" t="s">
        <v>2171</v>
      </c>
      <c r="I34" s="11">
        <v>1</v>
      </c>
      <c r="J34" s="11">
        <v>2.8</v>
      </c>
      <c r="K34" s="12" t="s">
        <v>844</v>
      </c>
      <c r="L34" s="26">
        <f>IF(ISTEXT(K34),VLOOKUP(K34,Penalties!$A$2:$B$36,2,FALSE),0)</f>
        <v>1</v>
      </c>
      <c r="M34" s="11" t="s">
        <v>27</v>
      </c>
      <c r="N34" s="11" t="s">
        <v>2172</v>
      </c>
      <c r="P34" s="13" t="s">
        <v>2173</v>
      </c>
      <c r="Q34" s="27">
        <f t="shared" ca="1" si="0"/>
        <v>1</v>
      </c>
      <c r="R34" s="26">
        <f t="shared" ca="1" si="1"/>
        <v>1</v>
      </c>
    </row>
    <row r="35" spans="1:18" s="11" customFormat="1" ht="26" x14ac:dyDescent="0.25">
      <c r="A35" s="11" t="s">
        <v>2174</v>
      </c>
      <c r="B35" s="11" t="s">
        <v>72</v>
      </c>
      <c r="C35" s="14">
        <v>45385</v>
      </c>
      <c r="D35" s="11" t="s">
        <v>2175</v>
      </c>
      <c r="E35" s="11" t="s">
        <v>1799</v>
      </c>
      <c r="F35" s="11" t="s">
        <v>2176</v>
      </c>
      <c r="G35" s="11" t="s">
        <v>2090</v>
      </c>
      <c r="H35" s="15" t="s">
        <v>2177</v>
      </c>
      <c r="I35" s="11">
        <v>1</v>
      </c>
      <c r="J35" s="11">
        <v>2.5</v>
      </c>
      <c r="K35" s="12" t="s">
        <v>57</v>
      </c>
      <c r="L35" s="26">
        <f>IF(ISTEXT(K35),VLOOKUP(K35,Penalties!$A$2:$B$36,2,FALSE),0)</f>
        <v>1</v>
      </c>
      <c r="M35" s="11" t="s">
        <v>27</v>
      </c>
      <c r="N35" s="11" t="s">
        <v>2178</v>
      </c>
      <c r="P35" s="13" t="s">
        <v>2179</v>
      </c>
      <c r="Q35" s="27">
        <f t="shared" ca="1" si="0"/>
        <v>1</v>
      </c>
      <c r="R35" s="26">
        <f t="shared" ca="1" si="1"/>
        <v>2</v>
      </c>
    </row>
    <row r="36" spans="1:18" s="11" customFormat="1" ht="26" x14ac:dyDescent="0.25">
      <c r="A36" s="11" t="s">
        <v>2174</v>
      </c>
      <c r="B36" s="11" t="s">
        <v>72</v>
      </c>
      <c r="C36" s="14">
        <v>45391</v>
      </c>
      <c r="D36" s="11" t="s">
        <v>2180</v>
      </c>
      <c r="E36" s="11" t="s">
        <v>1799</v>
      </c>
      <c r="F36" s="11" t="s">
        <v>2181</v>
      </c>
      <c r="G36" s="11" t="s">
        <v>2090</v>
      </c>
      <c r="H36" s="15" t="s">
        <v>2182</v>
      </c>
      <c r="I36" s="11">
        <v>1</v>
      </c>
      <c r="J36" s="11">
        <v>2.2999999999999998</v>
      </c>
      <c r="K36" s="12" t="s">
        <v>57</v>
      </c>
      <c r="L36" s="26">
        <f>IF(ISTEXT(K36),VLOOKUP(K36,Penalties!$A$2:$B$36,2,FALSE),0)</f>
        <v>1</v>
      </c>
      <c r="M36" s="11" t="s">
        <v>27</v>
      </c>
      <c r="N36" s="11" t="s">
        <v>2178</v>
      </c>
      <c r="P36" s="13" t="s">
        <v>2183</v>
      </c>
      <c r="Q36" s="27">
        <f t="shared" ca="1" si="0"/>
        <v>1</v>
      </c>
      <c r="R36" s="26">
        <f t="shared" ca="1" si="1"/>
        <v>2</v>
      </c>
    </row>
    <row r="37" spans="1:18" s="11" customFormat="1" ht="26" x14ac:dyDescent="0.25">
      <c r="A37" s="11" t="s">
        <v>2184</v>
      </c>
      <c r="B37" s="11" t="s">
        <v>55</v>
      </c>
      <c r="C37" s="14">
        <v>45469</v>
      </c>
      <c r="D37" s="11" t="s">
        <v>2185</v>
      </c>
      <c r="E37" s="11" t="s">
        <v>2186</v>
      </c>
      <c r="F37" s="11" t="s">
        <v>2187</v>
      </c>
      <c r="G37" s="11" t="s">
        <v>1109</v>
      </c>
      <c r="H37" s="15" t="s">
        <v>2188</v>
      </c>
      <c r="I37" s="11">
        <v>1</v>
      </c>
      <c r="J37" s="11">
        <v>2.9</v>
      </c>
      <c r="K37" s="12" t="s">
        <v>57</v>
      </c>
      <c r="L37" s="26">
        <f>IF(ISTEXT(K37),VLOOKUP(K37,Penalties!$A$2:$B$36,2,FALSE),0)</f>
        <v>1</v>
      </c>
      <c r="M37" s="11" t="s">
        <v>27</v>
      </c>
      <c r="N37" s="11" t="s">
        <v>2189</v>
      </c>
      <c r="P37" s="13" t="s">
        <v>2190</v>
      </c>
      <c r="Q37" s="27">
        <f t="shared" ca="1" si="0"/>
        <v>1</v>
      </c>
      <c r="R37" s="26">
        <f t="shared" ca="1" si="1"/>
        <v>1</v>
      </c>
    </row>
    <row r="38" spans="1:18" s="11" customFormat="1" ht="26" x14ac:dyDescent="0.25">
      <c r="A38" s="11" t="s">
        <v>2191</v>
      </c>
      <c r="B38" s="11" t="s">
        <v>111</v>
      </c>
      <c r="C38" s="14">
        <v>45517</v>
      </c>
      <c r="D38" s="11" t="s">
        <v>2192</v>
      </c>
      <c r="E38" s="11" t="s">
        <v>908</v>
      </c>
      <c r="F38" s="11" t="s">
        <v>2193</v>
      </c>
      <c r="G38" s="11" t="s">
        <v>1321</v>
      </c>
      <c r="H38" s="15" t="s">
        <v>2194</v>
      </c>
      <c r="I38" s="11">
        <v>1</v>
      </c>
      <c r="J38" s="11">
        <v>2.2000000000000002</v>
      </c>
      <c r="K38" s="12" t="s">
        <v>57</v>
      </c>
      <c r="L38" s="26">
        <f>IF(ISTEXT(K38),VLOOKUP(K38,Penalties!$A$2:$B$36,2,FALSE),0)</f>
        <v>1</v>
      </c>
      <c r="M38" s="11" t="s">
        <v>27</v>
      </c>
      <c r="N38" s="11" t="s">
        <v>2195</v>
      </c>
      <c r="P38" s="13" t="s">
        <v>2196</v>
      </c>
      <c r="Q38" s="27">
        <f t="shared" ca="1" si="0"/>
        <v>1</v>
      </c>
      <c r="R38" s="26">
        <f t="shared" ca="1" si="1"/>
        <v>1</v>
      </c>
    </row>
    <row r="39" spans="1:18" s="11" customFormat="1" ht="26" x14ac:dyDescent="0.25">
      <c r="A39" s="11" t="s">
        <v>2197</v>
      </c>
      <c r="B39" s="11" t="s">
        <v>31</v>
      </c>
      <c r="C39" s="14">
        <v>45571</v>
      </c>
      <c r="D39" s="11" t="s">
        <v>2198</v>
      </c>
      <c r="E39" s="11" t="s">
        <v>137</v>
      </c>
      <c r="F39" s="11" t="s">
        <v>2199</v>
      </c>
      <c r="G39" s="11" t="s">
        <v>2090</v>
      </c>
      <c r="H39" s="15" t="s">
        <v>2200</v>
      </c>
      <c r="I39" s="11">
        <v>1</v>
      </c>
      <c r="J39" s="11">
        <v>2.5</v>
      </c>
      <c r="K39" s="12" t="s">
        <v>57</v>
      </c>
      <c r="L39" s="26">
        <f>IF(ISTEXT(K39),VLOOKUP(K39,Penalties!$A$2:$B$36,2,FALSE),0)</f>
        <v>1</v>
      </c>
      <c r="M39" s="11" t="s">
        <v>27</v>
      </c>
      <c r="N39" s="11" t="s">
        <v>2201</v>
      </c>
      <c r="P39" s="13" t="s">
        <v>2202</v>
      </c>
      <c r="Q39" s="27">
        <f t="shared" ca="1" si="0"/>
        <v>1</v>
      </c>
      <c r="R39" s="26">
        <f t="shared" ca="1" si="1"/>
        <v>1</v>
      </c>
    </row>
    <row r="40" spans="1:18" s="11" customFormat="1" ht="26" x14ac:dyDescent="0.25">
      <c r="A40" s="11" t="s">
        <v>2293</v>
      </c>
      <c r="B40" s="11" t="s">
        <v>61</v>
      </c>
      <c r="C40" s="10">
        <v>45637</v>
      </c>
      <c r="D40" s="11" t="s">
        <v>2294</v>
      </c>
      <c r="E40" s="11" t="s">
        <v>1618</v>
      </c>
      <c r="F40" s="11" t="s">
        <v>2295</v>
      </c>
      <c r="G40" s="11" t="s">
        <v>2296</v>
      </c>
      <c r="H40" s="9" t="s">
        <v>2283</v>
      </c>
      <c r="I40" s="11">
        <v>1</v>
      </c>
      <c r="J40" s="11">
        <v>2.2999999999999998</v>
      </c>
      <c r="K40" s="12" t="s">
        <v>57</v>
      </c>
      <c r="L40" s="26">
        <f>IF(ISTEXT(K40),VLOOKUP(K40,Penalties!$A$2:$B$36,2,FALSE),0)</f>
        <v>1</v>
      </c>
      <c r="M40" s="11" t="s">
        <v>27</v>
      </c>
      <c r="N40" s="11" t="s">
        <v>2297</v>
      </c>
      <c r="P40" s="13" t="s">
        <v>2298</v>
      </c>
      <c r="Q40" s="27">
        <f t="shared" ca="1" si="0"/>
        <v>1</v>
      </c>
      <c r="R40" s="26">
        <f t="shared" ca="1" si="1"/>
        <v>1</v>
      </c>
    </row>
    <row r="41" spans="1:18" s="11" customFormat="1" ht="26" x14ac:dyDescent="0.25">
      <c r="A41" s="11" t="s">
        <v>2001</v>
      </c>
      <c r="B41" s="11" t="s">
        <v>72</v>
      </c>
      <c r="C41" s="10">
        <v>45641</v>
      </c>
      <c r="D41" s="11" t="s">
        <v>2299</v>
      </c>
      <c r="E41" s="11" t="s">
        <v>760</v>
      </c>
      <c r="F41" s="11" t="s">
        <v>2300</v>
      </c>
      <c r="G41" s="11" t="s">
        <v>2090</v>
      </c>
      <c r="H41" s="9" t="s">
        <v>2283</v>
      </c>
      <c r="I41" s="11">
        <v>1</v>
      </c>
      <c r="J41" s="11">
        <v>2.2999999999999998</v>
      </c>
      <c r="K41" s="12" t="s">
        <v>57</v>
      </c>
      <c r="L41" s="26">
        <f>IF(ISTEXT(K41),VLOOKUP(K41,Penalties!$A$2:$B$36,2,FALSE),0)</f>
        <v>1</v>
      </c>
      <c r="M41" s="11" t="s">
        <v>27</v>
      </c>
      <c r="N41" s="11" t="s">
        <v>2301</v>
      </c>
      <c r="P41" s="13" t="s">
        <v>2302</v>
      </c>
      <c r="Q41" s="27">
        <f t="shared" ca="1" si="0"/>
        <v>1</v>
      </c>
      <c r="R41" s="26">
        <f t="shared" ca="1" si="1"/>
        <v>1</v>
      </c>
    </row>
    <row r="42" spans="1:18" s="11" customFormat="1" ht="26" x14ac:dyDescent="0.25">
      <c r="A42" s="9" t="s">
        <v>2303</v>
      </c>
      <c r="B42" s="11" t="s">
        <v>72</v>
      </c>
      <c r="C42" s="10">
        <v>45641</v>
      </c>
      <c r="D42" s="11" t="s">
        <v>2299</v>
      </c>
      <c r="E42" s="11" t="s">
        <v>760</v>
      </c>
      <c r="F42" s="11" t="s">
        <v>2300</v>
      </c>
      <c r="G42" s="11" t="s">
        <v>2090</v>
      </c>
      <c r="H42" s="15" t="s">
        <v>1848</v>
      </c>
      <c r="I42" s="11">
        <v>1</v>
      </c>
      <c r="J42" s="11">
        <v>2.8</v>
      </c>
      <c r="K42" s="12" t="s">
        <v>57</v>
      </c>
      <c r="L42" s="26">
        <f>IF(ISTEXT(K42),VLOOKUP(K42,Penalties!$A$2:$B$36,2,FALSE),0)</f>
        <v>1</v>
      </c>
      <c r="M42" s="11" t="s">
        <v>27</v>
      </c>
      <c r="N42" s="11" t="s">
        <v>2304</v>
      </c>
      <c r="P42" s="13" t="s">
        <v>2305</v>
      </c>
      <c r="Q42" s="27">
        <f t="shared" ca="1" si="0"/>
        <v>1</v>
      </c>
      <c r="R42" s="26">
        <f t="shared" ca="1" si="1"/>
        <v>1</v>
      </c>
    </row>
    <row r="43" spans="1:18" s="11" customFormat="1" x14ac:dyDescent="0.25">
      <c r="H43" s="15"/>
      <c r="K43" s="12"/>
      <c r="L43" s="26">
        <f>IF(ISTEXT(K43),VLOOKUP(K43,Penalties!$A$2:$B$36,2,FALSE),0)</f>
        <v>0</v>
      </c>
      <c r="P43" s="13"/>
      <c r="Q43" s="27">
        <f t="shared" ca="1" si="0"/>
        <v>0</v>
      </c>
      <c r="R43" s="26">
        <f t="shared" si="1"/>
        <v>0</v>
      </c>
    </row>
    <row r="44" spans="1:18" s="11" customFormat="1" x14ac:dyDescent="0.25">
      <c r="H44" s="15"/>
      <c r="K44" s="12"/>
      <c r="L44" s="26">
        <f>IF(ISTEXT(K44),VLOOKUP(K44,Penalties!$A$2:$B$36,2,FALSE),0)</f>
        <v>0</v>
      </c>
      <c r="P44" s="13"/>
      <c r="Q44" s="27">
        <f t="shared" ca="1" si="0"/>
        <v>0</v>
      </c>
      <c r="R44" s="26">
        <f t="shared" si="1"/>
        <v>0</v>
      </c>
    </row>
    <row r="45" spans="1:18" s="11" customFormat="1" x14ac:dyDescent="0.25">
      <c r="H45" s="15"/>
      <c r="K45" s="12"/>
      <c r="L45" s="26">
        <f>IF(ISTEXT(K45),VLOOKUP(K45,Penalties!$A$2:$B$36,2,FALSE),0)</f>
        <v>0</v>
      </c>
      <c r="P45" s="13"/>
      <c r="Q45" s="27">
        <f t="shared" ca="1" si="0"/>
        <v>0</v>
      </c>
      <c r="R45" s="26">
        <f t="shared" si="1"/>
        <v>0</v>
      </c>
    </row>
    <row r="46" spans="1:18" s="11" customFormat="1" x14ac:dyDescent="0.25">
      <c r="H46" s="15"/>
      <c r="K46" s="12"/>
      <c r="L46" s="26">
        <f>IF(ISTEXT(K46),VLOOKUP(K46,Penalties!$A$2:$B$36,2,FALSE),0)</f>
        <v>0</v>
      </c>
      <c r="P46" s="13"/>
      <c r="Q46" s="27">
        <f t="shared" ca="1" si="0"/>
        <v>0</v>
      </c>
      <c r="R46" s="26">
        <f t="shared" si="1"/>
        <v>0</v>
      </c>
    </row>
    <row r="47" spans="1:18" s="11" customFormat="1" x14ac:dyDescent="0.25">
      <c r="C47" s="14"/>
      <c r="H47" s="15"/>
      <c r="K47" s="12"/>
      <c r="L47" s="26">
        <f>IF(ISTEXT(K47),VLOOKUP(K47,Penalties!$A$2:$B$36,2,FALSE),0)</f>
        <v>0</v>
      </c>
      <c r="P47" s="13"/>
      <c r="Q47" s="27">
        <f t="shared" ca="1" si="0"/>
        <v>0</v>
      </c>
      <c r="R47" s="26">
        <f t="shared" si="1"/>
        <v>0</v>
      </c>
    </row>
    <row r="48" spans="1:18" s="11" customFormat="1" x14ac:dyDescent="0.25">
      <c r="C48" s="14"/>
      <c r="H48" s="15"/>
      <c r="K48" s="12"/>
      <c r="L48" s="26">
        <f>IF(ISTEXT(K48),VLOOKUP(K48,Penalties!$A$2:$B$36,2,FALSE),0)</f>
        <v>0</v>
      </c>
      <c r="P48" s="13"/>
      <c r="Q48" s="27">
        <f t="shared" ca="1" si="0"/>
        <v>0</v>
      </c>
      <c r="R48" s="26">
        <f t="shared" si="1"/>
        <v>0</v>
      </c>
    </row>
    <row r="49" spans="3:18" s="11" customFormat="1" x14ac:dyDescent="0.25">
      <c r="C49" s="14"/>
      <c r="H49" s="15"/>
      <c r="K49" s="12"/>
      <c r="L49" s="26">
        <f>IF(ISTEXT(K49),VLOOKUP(K49,Penalties!$A$2:$B$36,2,FALSE),0)</f>
        <v>0</v>
      </c>
      <c r="P49" s="13"/>
      <c r="Q49" s="27">
        <f t="shared" ca="1" si="0"/>
        <v>0</v>
      </c>
      <c r="R49" s="26">
        <f t="shared" si="1"/>
        <v>0</v>
      </c>
    </row>
    <row r="50" spans="3:18" s="11" customFormat="1" x14ac:dyDescent="0.25">
      <c r="C50" s="14"/>
      <c r="H50" s="15"/>
      <c r="K50" s="12"/>
      <c r="L50" s="26">
        <f>IF(ISTEXT(K50),VLOOKUP(K50,Penalties!$A$2:$B$36,2,FALSE),0)</f>
        <v>0</v>
      </c>
      <c r="P50" s="13"/>
      <c r="Q50" s="27">
        <f t="shared" ca="1" si="0"/>
        <v>0</v>
      </c>
      <c r="R50" s="26">
        <f t="shared" si="1"/>
        <v>0</v>
      </c>
    </row>
    <row r="51" spans="3:18" s="11" customFormat="1" x14ac:dyDescent="0.25">
      <c r="C51" s="14"/>
      <c r="H51" s="15"/>
      <c r="K51" s="12"/>
      <c r="L51" s="26">
        <f>IF(ISTEXT(K51),VLOOKUP(K51,Penalties!$A$2:$B$36,2,FALSE),0)</f>
        <v>0</v>
      </c>
      <c r="P51" s="13"/>
      <c r="Q51" s="27">
        <f t="shared" ca="1" si="0"/>
        <v>0</v>
      </c>
      <c r="R51" s="26">
        <f t="shared" si="1"/>
        <v>0</v>
      </c>
    </row>
    <row r="52" spans="3:18" s="11" customFormat="1" x14ac:dyDescent="0.25">
      <c r="C52" s="14"/>
      <c r="H52" s="15"/>
      <c r="K52" s="12"/>
      <c r="L52" s="26">
        <f>IF(ISTEXT(K52),VLOOKUP(K52,Penalties!$A$2:$B$36,2,FALSE),0)</f>
        <v>0</v>
      </c>
      <c r="P52" s="13"/>
      <c r="Q52" s="27">
        <f t="shared" ca="1" si="0"/>
        <v>0</v>
      </c>
      <c r="R52" s="26">
        <f t="shared" si="1"/>
        <v>0</v>
      </c>
    </row>
    <row r="53" spans="3:18" s="11" customFormat="1" x14ac:dyDescent="0.25">
      <c r="C53" s="14"/>
      <c r="H53" s="15"/>
      <c r="K53" s="12"/>
      <c r="L53" s="26">
        <f>IF(ISTEXT(K53),VLOOKUP(K53,Penalties!$A$2:$B$36,2,FALSE),0)</f>
        <v>0</v>
      </c>
      <c r="P53" s="13"/>
      <c r="Q53" s="27">
        <f t="shared" ca="1" si="0"/>
        <v>0</v>
      </c>
      <c r="R53" s="26">
        <f t="shared" si="1"/>
        <v>0</v>
      </c>
    </row>
    <row r="54" spans="3:18" s="11" customFormat="1" x14ac:dyDescent="0.25">
      <c r="C54" s="14"/>
      <c r="H54" s="15"/>
      <c r="K54" s="12"/>
      <c r="L54" s="26">
        <f>IF(ISTEXT(K54),VLOOKUP(K54,Penalties!$A$2:$B$36,2,FALSE),0)</f>
        <v>0</v>
      </c>
      <c r="P54" s="13"/>
      <c r="Q54" s="27">
        <f t="shared" ca="1" si="0"/>
        <v>0</v>
      </c>
      <c r="R54" s="26">
        <f t="shared" si="1"/>
        <v>0</v>
      </c>
    </row>
    <row r="55" spans="3:18" s="11" customFormat="1" x14ac:dyDescent="0.25">
      <c r="C55" s="14"/>
      <c r="H55" s="15"/>
      <c r="K55" s="12"/>
      <c r="L55" s="26">
        <f>IF(ISTEXT(K55),VLOOKUP(K55,Penalties!$A$2:$B$36,2,FALSE),0)</f>
        <v>0</v>
      </c>
      <c r="P55" s="13"/>
      <c r="Q55" s="27">
        <f t="shared" ca="1" si="0"/>
        <v>0</v>
      </c>
      <c r="R55" s="26">
        <f t="shared" si="1"/>
        <v>0</v>
      </c>
    </row>
    <row r="56" spans="3:18" s="11" customFormat="1" x14ac:dyDescent="0.25">
      <c r="C56" s="14"/>
      <c r="H56" s="15"/>
      <c r="K56" s="12"/>
      <c r="L56" s="26">
        <f>IF(ISTEXT(K56),VLOOKUP(K56,Penalties!$A$2:$B$36,2,FALSE),0)</f>
        <v>0</v>
      </c>
      <c r="P56" s="13"/>
      <c r="Q56" s="27">
        <f t="shared" ca="1" si="0"/>
        <v>0</v>
      </c>
      <c r="R56" s="26">
        <f t="shared" si="1"/>
        <v>0</v>
      </c>
    </row>
    <row r="57" spans="3:18" s="11" customFormat="1" x14ac:dyDescent="0.25">
      <c r="C57" s="14"/>
      <c r="H57" s="15"/>
      <c r="K57" s="12"/>
      <c r="L57" s="26">
        <f>IF(ISTEXT(K57),VLOOKUP(K57,Penalties!$A$2:$B$36,2,FALSE),0)</f>
        <v>0</v>
      </c>
      <c r="P57" s="13"/>
      <c r="Q57" s="27">
        <f t="shared" ca="1" si="0"/>
        <v>0</v>
      </c>
      <c r="R57" s="26">
        <f t="shared" si="1"/>
        <v>0</v>
      </c>
    </row>
    <row r="58" spans="3:18" s="11" customFormat="1" x14ac:dyDescent="0.25">
      <c r="C58" s="14"/>
      <c r="H58" s="15"/>
      <c r="K58" s="12"/>
      <c r="L58" s="26">
        <f>IF(ISTEXT(K58),VLOOKUP(K58,Penalties!$A$2:$B$36,2,FALSE),0)</f>
        <v>0</v>
      </c>
      <c r="P58" s="13"/>
      <c r="Q58" s="27">
        <f t="shared" ca="1" si="0"/>
        <v>0</v>
      </c>
      <c r="R58" s="26">
        <f t="shared" si="1"/>
        <v>0</v>
      </c>
    </row>
    <row r="59" spans="3:18" s="11" customFormat="1" x14ac:dyDescent="0.25">
      <c r="C59" s="14"/>
      <c r="H59" s="15"/>
      <c r="K59" s="12"/>
      <c r="L59" s="26">
        <f>IF(ISTEXT(K59),VLOOKUP(K59,Penalties!$A$2:$B$36,2,FALSE),0)</f>
        <v>0</v>
      </c>
      <c r="P59" s="13"/>
      <c r="Q59" s="27">
        <f t="shared" ca="1" si="0"/>
        <v>0</v>
      </c>
      <c r="R59" s="26">
        <f t="shared" si="1"/>
        <v>0</v>
      </c>
    </row>
    <row r="60" spans="3:18" s="11" customFormat="1" x14ac:dyDescent="0.25">
      <c r="C60" s="14"/>
      <c r="H60" s="15"/>
      <c r="K60" s="12"/>
      <c r="L60" s="26">
        <f>IF(ISTEXT(K60),VLOOKUP(K60,Penalties!$A$2:$B$36,2,FALSE),0)</f>
        <v>0</v>
      </c>
      <c r="P60" s="13"/>
      <c r="Q60" s="27">
        <f t="shared" ca="1" si="0"/>
        <v>0</v>
      </c>
      <c r="R60" s="26">
        <f t="shared" si="1"/>
        <v>0</v>
      </c>
    </row>
    <row r="61" spans="3:18" s="11" customFormat="1" x14ac:dyDescent="0.25">
      <c r="C61" s="14"/>
      <c r="H61" s="15"/>
      <c r="K61" s="12"/>
      <c r="L61" s="26">
        <f>IF(ISTEXT(K61),VLOOKUP(K61,Penalties!$A$2:$B$36,2,FALSE),0)</f>
        <v>0</v>
      </c>
      <c r="P61" s="13"/>
      <c r="Q61" s="27">
        <f t="shared" ca="1" si="0"/>
        <v>0</v>
      </c>
      <c r="R61" s="26">
        <f t="shared" si="1"/>
        <v>0</v>
      </c>
    </row>
    <row r="62" spans="3:18" s="11" customFormat="1" x14ac:dyDescent="0.25">
      <c r="C62" s="14"/>
      <c r="H62" s="15"/>
      <c r="K62" s="12"/>
      <c r="L62" s="26">
        <f>IF(ISTEXT(K62),VLOOKUP(K62,Penalties!$A$2:$B$36,2,FALSE),0)</f>
        <v>0</v>
      </c>
      <c r="P62" s="13"/>
      <c r="Q62" s="27">
        <f t="shared" ca="1" si="0"/>
        <v>0</v>
      </c>
      <c r="R62" s="26">
        <f t="shared" si="1"/>
        <v>0</v>
      </c>
    </row>
    <row r="63" spans="3:18" s="11" customFormat="1" x14ac:dyDescent="0.25">
      <c r="C63" s="14"/>
      <c r="H63" s="15"/>
      <c r="K63" s="12"/>
      <c r="L63" s="26">
        <f>IF(ISTEXT(K63),VLOOKUP(K63,Penalties!$A$2:$B$36,2,FALSE),0)</f>
        <v>0</v>
      </c>
      <c r="P63" s="13"/>
      <c r="Q63" s="27">
        <f t="shared" ca="1" si="0"/>
        <v>0</v>
      </c>
      <c r="R63" s="26">
        <f t="shared" si="1"/>
        <v>0</v>
      </c>
    </row>
    <row r="64" spans="3:18" s="11" customFormat="1" x14ac:dyDescent="0.25">
      <c r="C64" s="14"/>
      <c r="H64" s="15"/>
      <c r="K64" s="12"/>
      <c r="L64" s="26">
        <f>IF(ISTEXT(K64),VLOOKUP(K64,Penalties!$A$2:$B$36,2,FALSE),0)</f>
        <v>0</v>
      </c>
      <c r="P64" s="13"/>
      <c r="Q64" s="27">
        <f t="shared" ca="1" si="0"/>
        <v>0</v>
      </c>
      <c r="R64" s="26">
        <f t="shared" si="1"/>
        <v>0</v>
      </c>
    </row>
    <row r="65" spans="1:18" s="11" customFormat="1" x14ac:dyDescent="0.25">
      <c r="C65" s="14"/>
      <c r="H65" s="15"/>
      <c r="K65" s="12"/>
      <c r="L65" s="26">
        <f>IF(ISTEXT(K65),VLOOKUP(K65,Penalties!$A$2:$B$36,2,FALSE),0)</f>
        <v>0</v>
      </c>
      <c r="P65" s="13"/>
      <c r="Q65" s="27">
        <f t="shared" ca="1" si="0"/>
        <v>0</v>
      </c>
      <c r="R65" s="26">
        <f t="shared" si="1"/>
        <v>0</v>
      </c>
    </row>
    <row r="66" spans="1:18" s="11" customFormat="1" x14ac:dyDescent="0.25">
      <c r="C66" s="14"/>
      <c r="H66" s="15"/>
      <c r="K66" s="12"/>
      <c r="L66" s="26">
        <f>IF(ISTEXT(K66),VLOOKUP(K66,Penalties!$A$2:$B$36,2,FALSE),0)</f>
        <v>0</v>
      </c>
      <c r="P66" s="13"/>
      <c r="Q66" s="27">
        <f t="shared" ca="1" si="0"/>
        <v>0</v>
      </c>
      <c r="R66" s="26">
        <f t="shared" si="1"/>
        <v>0</v>
      </c>
    </row>
    <row r="67" spans="1:18" s="11" customFormat="1" x14ac:dyDescent="0.25">
      <c r="C67" s="14"/>
      <c r="H67" s="15"/>
      <c r="K67" s="12"/>
      <c r="L67" s="26">
        <f>IF(ISTEXT(K67),VLOOKUP(K67,Penalties!$A$2:$B$36,2,FALSE),0)</f>
        <v>0</v>
      </c>
      <c r="P67" s="13"/>
      <c r="Q67" s="27">
        <f t="shared" ref="Q67:Q130" ca="1" si="2">IF((YEAR(NOW()-C67)-1900)&lt;2,L67,0)</f>
        <v>0</v>
      </c>
      <c r="R67" s="26">
        <f t="shared" ref="R67:R130" si="3">SUMIF(A$2:A$100,A67,Q$2:Q$100)</f>
        <v>0</v>
      </c>
    </row>
    <row r="68" spans="1:18" s="11" customFormat="1" x14ac:dyDescent="0.25">
      <c r="C68" s="14"/>
      <c r="H68" s="15"/>
      <c r="K68" s="12"/>
      <c r="L68" s="26">
        <f>IF(ISTEXT(K68),VLOOKUP(K68,Penalties!$A$2:$B$36,2,FALSE),0)</f>
        <v>0</v>
      </c>
      <c r="P68" s="13"/>
      <c r="Q68" s="27">
        <f t="shared" ca="1" si="2"/>
        <v>0</v>
      </c>
      <c r="R68" s="26">
        <f t="shared" si="3"/>
        <v>0</v>
      </c>
    </row>
    <row r="69" spans="1:18" s="11" customFormat="1" x14ac:dyDescent="0.25">
      <c r="C69" s="14"/>
      <c r="H69" s="15"/>
      <c r="K69" s="12"/>
      <c r="L69" s="26">
        <f>IF(ISTEXT(K69),VLOOKUP(K69,Penalties!$A$2:$B$36,2,FALSE),0)</f>
        <v>0</v>
      </c>
      <c r="P69" s="13"/>
      <c r="Q69" s="27">
        <f t="shared" ca="1" si="2"/>
        <v>0</v>
      </c>
      <c r="R69" s="26">
        <f t="shared" si="3"/>
        <v>0</v>
      </c>
    </row>
    <row r="70" spans="1:18" s="11" customFormat="1" x14ac:dyDescent="0.25">
      <c r="C70" s="14"/>
      <c r="H70" s="15"/>
      <c r="K70" s="12"/>
      <c r="L70" s="26">
        <f>IF(ISTEXT(K70),VLOOKUP(K70,Penalties!$A$2:$B$36,2,FALSE),0)</f>
        <v>0</v>
      </c>
      <c r="P70" s="13"/>
      <c r="Q70" s="27">
        <f t="shared" ca="1" si="2"/>
        <v>0</v>
      </c>
      <c r="R70" s="26">
        <f t="shared" si="3"/>
        <v>0</v>
      </c>
    </row>
    <row r="71" spans="1:18" s="11" customFormat="1" x14ac:dyDescent="0.25">
      <c r="C71" s="14"/>
      <c r="H71" s="15"/>
      <c r="K71" s="12"/>
      <c r="L71" s="26">
        <f>IF(ISTEXT(K71),VLOOKUP(K71,Penalties!$A$2:$B$36,2,FALSE),0)</f>
        <v>0</v>
      </c>
      <c r="P71" s="13"/>
      <c r="Q71" s="27">
        <f t="shared" ca="1" si="2"/>
        <v>0</v>
      </c>
      <c r="R71" s="26">
        <f t="shared" si="3"/>
        <v>0</v>
      </c>
    </row>
    <row r="72" spans="1:18" s="11" customFormat="1" x14ac:dyDescent="0.25">
      <c r="C72" s="14"/>
      <c r="H72" s="15"/>
      <c r="K72" s="12"/>
      <c r="L72" s="26">
        <f>IF(ISTEXT(K72),VLOOKUP(K72,Penalties!$A$2:$B$36,2,FALSE),0)</f>
        <v>0</v>
      </c>
      <c r="P72" s="13"/>
      <c r="Q72" s="27">
        <f t="shared" ca="1" si="2"/>
        <v>0</v>
      </c>
      <c r="R72" s="26">
        <f t="shared" si="3"/>
        <v>0</v>
      </c>
    </row>
    <row r="73" spans="1:18" s="11" customFormat="1" x14ac:dyDescent="0.25">
      <c r="C73" s="14"/>
      <c r="H73" s="15"/>
      <c r="K73" s="12"/>
      <c r="L73" s="26">
        <f>IF(ISTEXT(K73),VLOOKUP(K73,Penalties!$A$2:$B$36,2,FALSE),0)</f>
        <v>0</v>
      </c>
      <c r="P73" s="13"/>
      <c r="Q73" s="27">
        <f t="shared" ca="1" si="2"/>
        <v>0</v>
      </c>
      <c r="R73" s="26">
        <f t="shared" si="3"/>
        <v>0</v>
      </c>
    </row>
    <row r="74" spans="1:18" s="11" customFormat="1" x14ac:dyDescent="0.25">
      <c r="A74" s="9"/>
      <c r="B74" s="9"/>
      <c r="C74" s="10"/>
      <c r="D74" s="9"/>
      <c r="E74" s="9"/>
      <c r="F74" s="9"/>
      <c r="G74" s="9"/>
      <c r="H74" s="9"/>
      <c r="K74" s="12"/>
      <c r="L74" s="26">
        <f>IF(ISTEXT(K74),VLOOKUP(K74,Penalties!$A$2:$B$36,2,FALSE),0)</f>
        <v>0</v>
      </c>
      <c r="P74" s="13"/>
      <c r="Q74" s="27">
        <f t="shared" ca="1" si="2"/>
        <v>0</v>
      </c>
      <c r="R74" s="26">
        <f t="shared" si="3"/>
        <v>0</v>
      </c>
    </row>
    <row r="75" spans="1:18" s="11" customFormat="1" x14ac:dyDescent="0.25">
      <c r="A75" s="9"/>
      <c r="B75" s="9"/>
      <c r="C75" s="17"/>
      <c r="D75" s="9"/>
      <c r="E75" s="9"/>
      <c r="F75" s="9"/>
      <c r="G75" s="9"/>
      <c r="H75" s="15"/>
      <c r="K75" s="12"/>
      <c r="L75" s="26">
        <f>IF(ISTEXT(K75),VLOOKUP(K75,Penalties!$A$2:$B$36,2,FALSE),0)</f>
        <v>0</v>
      </c>
      <c r="P75" s="13"/>
      <c r="Q75" s="27">
        <f t="shared" ca="1" si="2"/>
        <v>0</v>
      </c>
      <c r="R75" s="26">
        <f t="shared" si="3"/>
        <v>0</v>
      </c>
    </row>
    <row r="76" spans="1:18" s="11" customFormat="1" x14ac:dyDescent="0.25">
      <c r="C76" s="14"/>
      <c r="H76" s="15"/>
      <c r="K76" s="12"/>
      <c r="L76" s="26">
        <f>IF(ISTEXT(K76),VLOOKUP(K76,Penalties!$A$2:$B$36,2,FALSE),0)</f>
        <v>0</v>
      </c>
      <c r="P76" s="13"/>
      <c r="Q76" s="27">
        <f t="shared" ca="1" si="2"/>
        <v>0</v>
      </c>
      <c r="R76" s="26">
        <f t="shared" si="3"/>
        <v>0</v>
      </c>
    </row>
    <row r="77" spans="1:18" s="11" customFormat="1" x14ac:dyDescent="0.25">
      <c r="H77" s="15"/>
      <c r="K77" s="12"/>
      <c r="L77" s="26">
        <f>IF(ISTEXT(K77),VLOOKUP(K77,Penalties!$A$2:$B$36,2,FALSE),0)</f>
        <v>0</v>
      </c>
      <c r="P77" s="13"/>
      <c r="Q77" s="27">
        <f t="shared" ca="1" si="2"/>
        <v>0</v>
      </c>
      <c r="R77" s="26">
        <f t="shared" si="3"/>
        <v>0</v>
      </c>
    </row>
    <row r="78" spans="1:18" s="11" customFormat="1" x14ac:dyDescent="0.25">
      <c r="H78" s="15"/>
      <c r="K78" s="12"/>
      <c r="L78" s="26">
        <f>IF(ISTEXT(K78),VLOOKUP(K78,Penalties!$A$2:$B$36,2,FALSE),0)</f>
        <v>0</v>
      </c>
      <c r="P78" s="13"/>
      <c r="Q78" s="27">
        <f t="shared" ca="1" si="2"/>
        <v>0</v>
      </c>
      <c r="R78" s="26">
        <f t="shared" si="3"/>
        <v>0</v>
      </c>
    </row>
    <row r="79" spans="1:18" s="11" customFormat="1" x14ac:dyDescent="0.25">
      <c r="C79" s="14"/>
      <c r="H79" s="15"/>
      <c r="K79" s="12"/>
      <c r="L79" s="26">
        <f>IF(ISTEXT(K79),VLOOKUP(K79,Penalties!$A$2:$B$36,2,FALSE),0)</f>
        <v>0</v>
      </c>
      <c r="P79" s="13"/>
      <c r="Q79" s="27">
        <f t="shared" ca="1" si="2"/>
        <v>0</v>
      </c>
      <c r="R79" s="26">
        <f t="shared" si="3"/>
        <v>0</v>
      </c>
    </row>
    <row r="80" spans="1:18" s="11" customFormat="1" x14ac:dyDescent="0.25">
      <c r="C80" s="14"/>
      <c r="H80" s="15"/>
      <c r="K80" s="12"/>
      <c r="L80" s="26">
        <f>IF(ISTEXT(K80),VLOOKUP(K80,Penalties!$A$2:$B$36,2,FALSE),0)</f>
        <v>0</v>
      </c>
      <c r="P80" s="13"/>
      <c r="Q80" s="27">
        <f t="shared" ca="1" si="2"/>
        <v>0</v>
      </c>
      <c r="R80" s="26">
        <f t="shared" si="3"/>
        <v>0</v>
      </c>
    </row>
    <row r="81" spans="3:18" s="11" customFormat="1" x14ac:dyDescent="0.25">
      <c r="C81" s="14"/>
      <c r="H81" s="15"/>
      <c r="K81" s="12"/>
      <c r="L81" s="26">
        <f>IF(ISTEXT(K81),VLOOKUP(K81,Penalties!$A$2:$B$36,2,FALSE),0)</f>
        <v>0</v>
      </c>
      <c r="P81" s="13"/>
      <c r="Q81" s="27">
        <f t="shared" ca="1" si="2"/>
        <v>0</v>
      </c>
      <c r="R81" s="26">
        <f t="shared" si="3"/>
        <v>0</v>
      </c>
    </row>
    <row r="82" spans="3:18" s="11" customFormat="1" x14ac:dyDescent="0.25">
      <c r="C82" s="14"/>
      <c r="H82" s="15"/>
      <c r="K82" s="12"/>
      <c r="L82" s="26">
        <f>IF(ISTEXT(K82),VLOOKUP(K82,Penalties!$A$2:$B$36,2,FALSE),0)</f>
        <v>0</v>
      </c>
      <c r="P82" s="13"/>
      <c r="Q82" s="27">
        <f t="shared" ca="1" si="2"/>
        <v>0</v>
      </c>
      <c r="R82" s="26">
        <f t="shared" si="3"/>
        <v>0</v>
      </c>
    </row>
    <row r="83" spans="3:18" s="11" customFormat="1" x14ac:dyDescent="0.25">
      <c r="C83" s="14"/>
      <c r="H83" s="15"/>
      <c r="K83" s="12"/>
      <c r="L83" s="26">
        <f>IF(ISTEXT(K83),VLOOKUP(K83,Penalties!$A$2:$B$36,2,FALSE),0)</f>
        <v>0</v>
      </c>
      <c r="P83" s="13"/>
      <c r="Q83" s="27">
        <f t="shared" ca="1" si="2"/>
        <v>0</v>
      </c>
      <c r="R83" s="26">
        <f t="shared" si="3"/>
        <v>0</v>
      </c>
    </row>
    <row r="84" spans="3:18" s="11" customFormat="1" x14ac:dyDescent="0.25">
      <c r="C84" s="14"/>
      <c r="H84" s="15"/>
      <c r="K84" s="12"/>
      <c r="L84" s="26">
        <f>IF(ISTEXT(K84),VLOOKUP(K84,Penalties!$A$2:$B$36,2,FALSE),0)</f>
        <v>0</v>
      </c>
      <c r="P84" s="13"/>
      <c r="Q84" s="27">
        <f t="shared" ca="1" si="2"/>
        <v>0</v>
      </c>
      <c r="R84" s="26">
        <f t="shared" si="3"/>
        <v>0</v>
      </c>
    </row>
    <row r="85" spans="3:18" s="11" customFormat="1" x14ac:dyDescent="0.25">
      <c r="C85" s="14"/>
      <c r="H85" s="15"/>
      <c r="K85" s="12"/>
      <c r="L85" s="26">
        <f>IF(ISTEXT(K85),VLOOKUP(K85,Penalties!$A$2:$B$36,2,FALSE),0)</f>
        <v>0</v>
      </c>
      <c r="P85" s="13"/>
      <c r="Q85" s="27">
        <f t="shared" ca="1" si="2"/>
        <v>0</v>
      </c>
      <c r="R85" s="26">
        <f t="shared" si="3"/>
        <v>0</v>
      </c>
    </row>
    <row r="86" spans="3:18" s="11" customFormat="1" x14ac:dyDescent="0.25">
      <c r="C86" s="14"/>
      <c r="H86" s="15"/>
      <c r="K86" s="12"/>
      <c r="L86" s="26">
        <f>IF(ISTEXT(K86),VLOOKUP(K86,Penalties!$A$2:$B$36,2,FALSE),0)</f>
        <v>0</v>
      </c>
      <c r="P86" s="13"/>
      <c r="Q86" s="27">
        <f t="shared" ca="1" si="2"/>
        <v>0</v>
      </c>
      <c r="R86" s="26">
        <f t="shared" si="3"/>
        <v>0</v>
      </c>
    </row>
    <row r="87" spans="3:18" s="11" customFormat="1" x14ac:dyDescent="0.25">
      <c r="C87" s="14"/>
      <c r="H87" s="15"/>
      <c r="K87" s="12"/>
      <c r="L87" s="26">
        <f>IF(ISTEXT(K87),VLOOKUP(K87,Penalties!$A$2:$B$36,2,FALSE),0)</f>
        <v>0</v>
      </c>
      <c r="P87" s="13"/>
      <c r="Q87" s="27">
        <f t="shared" ca="1" si="2"/>
        <v>0</v>
      </c>
      <c r="R87" s="26">
        <f t="shared" si="3"/>
        <v>0</v>
      </c>
    </row>
    <row r="88" spans="3:18" s="11" customFormat="1" x14ac:dyDescent="0.25">
      <c r="C88" s="14"/>
      <c r="H88" s="15"/>
      <c r="K88" s="12"/>
      <c r="L88" s="26">
        <f>IF(ISTEXT(K88),VLOOKUP(K88,Penalties!$A$2:$B$36,2,FALSE),0)</f>
        <v>0</v>
      </c>
      <c r="P88" s="13"/>
      <c r="Q88" s="27">
        <f t="shared" ca="1" si="2"/>
        <v>0</v>
      </c>
      <c r="R88" s="26">
        <f t="shared" si="3"/>
        <v>0</v>
      </c>
    </row>
    <row r="89" spans="3:18" s="11" customFormat="1" x14ac:dyDescent="0.25">
      <c r="C89" s="14"/>
      <c r="H89" s="15"/>
      <c r="K89" s="12"/>
      <c r="L89" s="26">
        <f>IF(ISTEXT(K89),VLOOKUP(K89,Penalties!$A$2:$B$36,2,FALSE),0)</f>
        <v>0</v>
      </c>
      <c r="P89" s="13"/>
      <c r="Q89" s="27">
        <f t="shared" ca="1" si="2"/>
        <v>0</v>
      </c>
      <c r="R89" s="26">
        <f t="shared" si="3"/>
        <v>0</v>
      </c>
    </row>
    <row r="90" spans="3:18" s="11" customFormat="1" x14ac:dyDescent="0.25">
      <c r="C90" s="14"/>
      <c r="H90" s="15"/>
      <c r="K90" s="12"/>
      <c r="L90" s="26">
        <f>IF(ISTEXT(K90),VLOOKUP(K90,Penalties!$A$2:$B$36,2,FALSE),0)</f>
        <v>0</v>
      </c>
      <c r="P90" s="13"/>
      <c r="Q90" s="27">
        <f t="shared" ca="1" si="2"/>
        <v>0</v>
      </c>
      <c r="R90" s="26">
        <f t="shared" si="3"/>
        <v>0</v>
      </c>
    </row>
    <row r="91" spans="3:18" s="11" customFormat="1" x14ac:dyDescent="0.25">
      <c r="C91" s="14"/>
      <c r="H91" s="15"/>
      <c r="K91" s="12"/>
      <c r="L91" s="26">
        <f>IF(ISTEXT(K91),VLOOKUP(K91,Penalties!$A$2:$B$36,2,FALSE),0)</f>
        <v>0</v>
      </c>
      <c r="P91" s="13"/>
      <c r="Q91" s="27">
        <f t="shared" ca="1" si="2"/>
        <v>0</v>
      </c>
      <c r="R91" s="26">
        <f t="shared" si="3"/>
        <v>0</v>
      </c>
    </row>
    <row r="92" spans="3:18" s="11" customFormat="1" x14ac:dyDescent="0.25">
      <c r="C92" s="14"/>
      <c r="H92" s="15"/>
      <c r="K92" s="12"/>
      <c r="L92" s="26">
        <f>IF(ISTEXT(K92),VLOOKUP(K92,Penalties!$A$2:$B$36,2,FALSE),0)</f>
        <v>0</v>
      </c>
      <c r="P92" s="13"/>
      <c r="Q92" s="27">
        <f t="shared" ca="1" si="2"/>
        <v>0</v>
      </c>
      <c r="R92" s="26">
        <f t="shared" si="3"/>
        <v>0</v>
      </c>
    </row>
    <row r="93" spans="3:18" s="11" customFormat="1" x14ac:dyDescent="0.25">
      <c r="C93" s="14"/>
      <c r="H93" s="15"/>
      <c r="K93" s="12"/>
      <c r="L93" s="26">
        <f>IF(ISTEXT(K93),VLOOKUP(K93,Penalties!$A$2:$B$36,2,FALSE),0)</f>
        <v>0</v>
      </c>
      <c r="P93" s="13"/>
      <c r="Q93" s="27">
        <f t="shared" ca="1" si="2"/>
        <v>0</v>
      </c>
      <c r="R93" s="26">
        <f t="shared" si="3"/>
        <v>0</v>
      </c>
    </row>
    <row r="94" spans="3:18" s="11" customFormat="1" x14ac:dyDescent="0.25">
      <c r="C94" s="14"/>
      <c r="H94" s="15"/>
      <c r="K94" s="12"/>
      <c r="L94" s="26">
        <f>IF(ISTEXT(K94),VLOOKUP(K94,Penalties!$A$2:$B$36,2,FALSE),0)</f>
        <v>0</v>
      </c>
      <c r="P94" s="13"/>
      <c r="Q94" s="27">
        <f t="shared" ca="1" si="2"/>
        <v>0</v>
      </c>
      <c r="R94" s="26">
        <f t="shared" si="3"/>
        <v>0</v>
      </c>
    </row>
    <row r="95" spans="3:18" s="11" customFormat="1" x14ac:dyDescent="0.25">
      <c r="C95" s="14"/>
      <c r="H95" s="15"/>
      <c r="K95" s="12"/>
      <c r="L95" s="26">
        <f>IF(ISTEXT(K95),VLOOKUP(K95,Penalties!$A$2:$B$36,2,FALSE),0)</f>
        <v>0</v>
      </c>
      <c r="P95" s="13"/>
      <c r="Q95" s="27">
        <f t="shared" ca="1" si="2"/>
        <v>0</v>
      </c>
      <c r="R95" s="26">
        <f t="shared" si="3"/>
        <v>0</v>
      </c>
    </row>
    <row r="96" spans="3:18" s="11" customFormat="1" x14ac:dyDescent="0.25">
      <c r="H96" s="15"/>
      <c r="K96" s="12"/>
      <c r="L96" s="26">
        <f>IF(ISTEXT(K96),VLOOKUP(K96,Penalties!$A$2:$B$36,2,FALSE),0)</f>
        <v>0</v>
      </c>
      <c r="P96" s="13"/>
      <c r="Q96" s="27">
        <f t="shared" ca="1" si="2"/>
        <v>0</v>
      </c>
      <c r="R96" s="26">
        <f t="shared" si="3"/>
        <v>0</v>
      </c>
    </row>
    <row r="97" spans="3:18" s="11" customFormat="1" x14ac:dyDescent="0.25">
      <c r="H97" s="15"/>
      <c r="K97" s="12"/>
      <c r="L97" s="26">
        <f>IF(ISTEXT(K97),VLOOKUP(K97,Penalties!$A$2:$B$36,2,FALSE),0)</f>
        <v>0</v>
      </c>
      <c r="P97" s="13"/>
      <c r="Q97" s="27">
        <f t="shared" ca="1" si="2"/>
        <v>0</v>
      </c>
      <c r="R97" s="26">
        <f t="shared" si="3"/>
        <v>0</v>
      </c>
    </row>
    <row r="98" spans="3:18" s="11" customFormat="1" x14ac:dyDescent="0.25">
      <c r="C98" s="14"/>
      <c r="H98" s="15"/>
      <c r="K98" s="12"/>
      <c r="L98" s="26">
        <f>IF(ISTEXT(K98),VLOOKUP(K98,Penalties!$A$2:$B$36,2,FALSE),0)</f>
        <v>0</v>
      </c>
      <c r="P98" s="13"/>
      <c r="Q98" s="27">
        <f t="shared" ca="1" si="2"/>
        <v>0</v>
      </c>
      <c r="R98" s="26">
        <f t="shared" si="3"/>
        <v>0</v>
      </c>
    </row>
    <row r="99" spans="3:18" s="11" customFormat="1" x14ac:dyDescent="0.25">
      <c r="H99" s="15"/>
      <c r="K99" s="12"/>
      <c r="L99" s="26">
        <f>IF(ISTEXT(K99),VLOOKUP(K99,Penalties!$A$2:$B$36,2,FALSE),0)</f>
        <v>0</v>
      </c>
      <c r="P99" s="13"/>
      <c r="Q99" s="27">
        <f t="shared" ca="1" si="2"/>
        <v>0</v>
      </c>
      <c r="R99" s="26">
        <f t="shared" si="3"/>
        <v>0</v>
      </c>
    </row>
    <row r="100" spans="3:18" s="11" customFormat="1" x14ac:dyDescent="0.25">
      <c r="H100" s="15"/>
      <c r="K100" s="12"/>
      <c r="L100" s="26">
        <f>IF(ISTEXT(K100),VLOOKUP(K100,Penalties!$A$2:$B$36,2,FALSE),0)</f>
        <v>0</v>
      </c>
      <c r="P100" s="13"/>
      <c r="Q100" s="27">
        <f t="shared" ca="1" si="2"/>
        <v>0</v>
      </c>
      <c r="R100" s="26">
        <f t="shared" si="3"/>
        <v>0</v>
      </c>
    </row>
    <row r="101" spans="3:18" s="11" customFormat="1" x14ac:dyDescent="0.25">
      <c r="C101" s="14"/>
      <c r="H101" s="15"/>
      <c r="K101" s="12"/>
      <c r="L101" s="26">
        <f>IF(ISTEXT(K101),VLOOKUP(K101,Penalties!$A$2:$B$36,2,FALSE),0)</f>
        <v>0</v>
      </c>
      <c r="P101" s="13"/>
      <c r="Q101" s="27">
        <f t="shared" ca="1" si="2"/>
        <v>0</v>
      </c>
      <c r="R101" s="26">
        <f t="shared" si="3"/>
        <v>0</v>
      </c>
    </row>
    <row r="102" spans="3:18" s="11" customFormat="1" x14ac:dyDescent="0.25">
      <c r="C102" s="14"/>
      <c r="H102" s="15"/>
      <c r="K102" s="12"/>
      <c r="L102" s="26">
        <f>IF(ISTEXT(K102),VLOOKUP(K102,Penalties!$A$2:$B$36,2,FALSE),0)</f>
        <v>0</v>
      </c>
      <c r="P102" s="13"/>
      <c r="Q102" s="27">
        <f t="shared" ca="1" si="2"/>
        <v>0</v>
      </c>
      <c r="R102" s="26">
        <f t="shared" si="3"/>
        <v>0</v>
      </c>
    </row>
    <row r="103" spans="3:18" s="11" customFormat="1" x14ac:dyDescent="0.25">
      <c r="C103" s="14"/>
      <c r="H103" s="15"/>
      <c r="K103" s="12"/>
      <c r="L103" s="26">
        <f>IF(ISTEXT(K103),VLOOKUP(K103,Penalties!$A$2:$B$36,2,FALSE),0)</f>
        <v>0</v>
      </c>
      <c r="P103" s="13"/>
      <c r="Q103" s="27">
        <f t="shared" ca="1" si="2"/>
        <v>0</v>
      </c>
      <c r="R103" s="26">
        <f t="shared" si="3"/>
        <v>0</v>
      </c>
    </row>
    <row r="104" spans="3:18" s="11" customFormat="1" x14ac:dyDescent="0.25">
      <c r="C104" s="14"/>
      <c r="H104" s="15"/>
      <c r="K104" s="12"/>
      <c r="L104" s="26">
        <f>IF(ISTEXT(K104),VLOOKUP(K104,Penalties!$A$2:$B$36,2,FALSE),0)</f>
        <v>0</v>
      </c>
      <c r="P104" s="13"/>
      <c r="Q104" s="27">
        <f t="shared" ca="1" si="2"/>
        <v>0</v>
      </c>
      <c r="R104" s="26">
        <f t="shared" si="3"/>
        <v>0</v>
      </c>
    </row>
    <row r="105" spans="3:18" s="11" customFormat="1" x14ac:dyDescent="0.25">
      <c r="C105" s="14"/>
      <c r="H105" s="15"/>
      <c r="K105" s="12"/>
      <c r="L105" s="26">
        <f>IF(ISTEXT(K105),VLOOKUP(K105,Penalties!$A$2:$B$36,2,FALSE),0)</f>
        <v>0</v>
      </c>
      <c r="P105" s="13"/>
      <c r="Q105" s="27">
        <f t="shared" ca="1" si="2"/>
        <v>0</v>
      </c>
      <c r="R105" s="26">
        <f t="shared" si="3"/>
        <v>0</v>
      </c>
    </row>
    <row r="106" spans="3:18" s="11" customFormat="1" x14ac:dyDescent="0.25">
      <c r="C106" s="14"/>
      <c r="H106" s="15"/>
      <c r="K106" s="12"/>
      <c r="L106" s="26">
        <f>IF(ISTEXT(K106),VLOOKUP(K106,Penalties!$A$2:$B$36,2,FALSE),0)</f>
        <v>0</v>
      </c>
      <c r="P106" s="13"/>
      <c r="Q106" s="27">
        <f t="shared" ca="1" si="2"/>
        <v>0</v>
      </c>
      <c r="R106" s="26">
        <f t="shared" si="3"/>
        <v>0</v>
      </c>
    </row>
    <row r="107" spans="3:18" s="11" customFormat="1" x14ac:dyDescent="0.25">
      <c r="C107" s="14"/>
      <c r="H107" s="15"/>
      <c r="K107" s="12"/>
      <c r="L107" s="26">
        <f>IF(ISTEXT(K107),VLOOKUP(K107,Penalties!$A$2:$B$36,2,FALSE),0)</f>
        <v>0</v>
      </c>
      <c r="P107" s="13"/>
      <c r="Q107" s="27">
        <f t="shared" ca="1" si="2"/>
        <v>0</v>
      </c>
      <c r="R107" s="26">
        <f t="shared" si="3"/>
        <v>0</v>
      </c>
    </row>
    <row r="108" spans="3:18" s="11" customFormat="1" x14ac:dyDescent="0.25">
      <c r="C108" s="14"/>
      <c r="H108" s="15"/>
      <c r="K108" s="12"/>
      <c r="L108" s="26">
        <f>IF(ISTEXT(K108),VLOOKUP(K108,Penalties!$A$2:$B$36,2,FALSE),0)</f>
        <v>0</v>
      </c>
      <c r="P108" s="13"/>
      <c r="Q108" s="27">
        <f t="shared" ca="1" si="2"/>
        <v>0</v>
      </c>
      <c r="R108" s="26">
        <f t="shared" si="3"/>
        <v>0</v>
      </c>
    </row>
    <row r="109" spans="3:18" s="11" customFormat="1" x14ac:dyDescent="0.25">
      <c r="C109" s="14"/>
      <c r="H109" s="15"/>
      <c r="K109" s="12"/>
      <c r="L109" s="26">
        <f>IF(ISTEXT(K109),VLOOKUP(K109,Penalties!$A$2:$B$36,2,FALSE),0)</f>
        <v>0</v>
      </c>
      <c r="P109" s="13"/>
      <c r="Q109" s="27">
        <f t="shared" ca="1" si="2"/>
        <v>0</v>
      </c>
      <c r="R109" s="26">
        <f t="shared" si="3"/>
        <v>0</v>
      </c>
    </row>
    <row r="110" spans="3:18" s="11" customFormat="1" x14ac:dyDescent="0.25">
      <c r="C110" s="14"/>
      <c r="H110" s="15"/>
      <c r="K110" s="12"/>
      <c r="L110" s="26">
        <f>IF(ISTEXT(K110),VLOOKUP(K110,Penalties!$A$2:$B$36,2,FALSE),0)</f>
        <v>0</v>
      </c>
      <c r="P110" s="13"/>
      <c r="Q110" s="27">
        <f t="shared" ca="1" si="2"/>
        <v>0</v>
      </c>
      <c r="R110" s="26">
        <f t="shared" si="3"/>
        <v>0</v>
      </c>
    </row>
    <row r="111" spans="3:18" s="11" customFormat="1" x14ac:dyDescent="0.25">
      <c r="C111" s="14"/>
      <c r="H111" s="15"/>
      <c r="K111" s="12"/>
      <c r="L111" s="26">
        <f>IF(ISTEXT(K111),VLOOKUP(K111,Penalties!$A$2:$B$36,2,FALSE),0)</f>
        <v>0</v>
      </c>
      <c r="P111" s="13"/>
      <c r="Q111" s="27">
        <f t="shared" ca="1" si="2"/>
        <v>0</v>
      </c>
      <c r="R111" s="26">
        <f t="shared" si="3"/>
        <v>0</v>
      </c>
    </row>
    <row r="112" spans="3:18" s="11" customFormat="1" x14ac:dyDescent="0.25">
      <c r="C112" s="14"/>
      <c r="H112" s="15"/>
      <c r="K112" s="12"/>
      <c r="L112" s="26">
        <f>IF(ISTEXT(K112),VLOOKUP(K112,Penalties!$A$2:$B$36,2,FALSE),0)</f>
        <v>0</v>
      </c>
      <c r="P112" s="13"/>
      <c r="Q112" s="27">
        <f t="shared" ca="1" si="2"/>
        <v>0</v>
      </c>
      <c r="R112" s="26">
        <f t="shared" si="3"/>
        <v>0</v>
      </c>
    </row>
    <row r="113" spans="3:18" s="11" customFormat="1" x14ac:dyDescent="0.25">
      <c r="C113" s="14"/>
      <c r="H113" s="15"/>
      <c r="K113" s="12"/>
      <c r="L113" s="26">
        <f>IF(ISTEXT(K113),VLOOKUP(K113,Penalties!$A$2:$B$36,2,FALSE),0)</f>
        <v>0</v>
      </c>
      <c r="P113" s="13"/>
      <c r="Q113" s="27">
        <f t="shared" ca="1" si="2"/>
        <v>0</v>
      </c>
      <c r="R113" s="26">
        <f t="shared" si="3"/>
        <v>0</v>
      </c>
    </row>
    <row r="114" spans="3:18" s="11" customFormat="1" x14ac:dyDescent="0.25">
      <c r="C114" s="14"/>
      <c r="H114" s="15"/>
      <c r="K114" s="12"/>
      <c r="L114" s="26">
        <f>IF(ISTEXT(K114),VLOOKUP(K114,Penalties!$A$2:$B$36,2,FALSE),0)</f>
        <v>0</v>
      </c>
      <c r="P114" s="13"/>
      <c r="Q114" s="27">
        <f t="shared" ca="1" si="2"/>
        <v>0</v>
      </c>
      <c r="R114" s="26">
        <f t="shared" si="3"/>
        <v>0</v>
      </c>
    </row>
    <row r="115" spans="3:18" s="11" customFormat="1" x14ac:dyDescent="0.25">
      <c r="C115" s="14"/>
      <c r="H115" s="15"/>
      <c r="K115" s="12"/>
      <c r="L115" s="26">
        <f>IF(ISTEXT(K115),VLOOKUP(K115,Penalties!$A$2:$B$36,2,FALSE),0)</f>
        <v>0</v>
      </c>
      <c r="P115" s="13"/>
      <c r="Q115" s="27">
        <f t="shared" ca="1" si="2"/>
        <v>0</v>
      </c>
      <c r="R115" s="26">
        <f t="shared" si="3"/>
        <v>0</v>
      </c>
    </row>
    <row r="116" spans="3:18" s="11" customFormat="1" x14ac:dyDescent="0.25">
      <c r="C116" s="14"/>
      <c r="H116" s="15"/>
      <c r="K116" s="12"/>
      <c r="L116" s="26">
        <f>IF(ISTEXT(K116),VLOOKUP(K116,Penalties!$A$2:$B$36,2,FALSE),0)</f>
        <v>0</v>
      </c>
      <c r="P116" s="13"/>
      <c r="Q116" s="27">
        <f t="shared" ca="1" si="2"/>
        <v>0</v>
      </c>
      <c r="R116" s="26">
        <f t="shared" si="3"/>
        <v>0</v>
      </c>
    </row>
    <row r="117" spans="3:18" s="11" customFormat="1" x14ac:dyDescent="0.25">
      <c r="C117" s="14"/>
      <c r="H117" s="15"/>
      <c r="K117" s="12"/>
      <c r="L117" s="26">
        <f>IF(ISTEXT(K117),VLOOKUP(K117,Penalties!$A$2:$B$36,2,FALSE),0)</f>
        <v>0</v>
      </c>
      <c r="P117" s="13"/>
      <c r="Q117" s="27">
        <f t="shared" ca="1" si="2"/>
        <v>0</v>
      </c>
      <c r="R117" s="26">
        <f t="shared" si="3"/>
        <v>0</v>
      </c>
    </row>
    <row r="118" spans="3:18" s="11" customFormat="1" x14ac:dyDescent="0.25">
      <c r="C118" s="14"/>
      <c r="H118" s="15"/>
      <c r="K118" s="12"/>
      <c r="L118" s="26">
        <f>IF(ISTEXT(K118),VLOOKUP(K118,Penalties!$A$2:$B$36,2,FALSE),0)</f>
        <v>0</v>
      </c>
      <c r="P118" s="13"/>
      <c r="Q118" s="27">
        <f t="shared" ca="1" si="2"/>
        <v>0</v>
      </c>
      <c r="R118" s="26">
        <f t="shared" si="3"/>
        <v>0</v>
      </c>
    </row>
    <row r="119" spans="3:18" s="11" customFormat="1" x14ac:dyDescent="0.25">
      <c r="C119" s="14"/>
      <c r="H119" s="15"/>
      <c r="K119" s="12"/>
      <c r="L119" s="26">
        <f>IF(ISTEXT(K119),VLOOKUP(K119,Penalties!$A$2:$B$36,2,FALSE),0)</f>
        <v>0</v>
      </c>
      <c r="P119" s="13"/>
      <c r="Q119" s="27">
        <f t="shared" ca="1" si="2"/>
        <v>0</v>
      </c>
      <c r="R119" s="26">
        <f t="shared" si="3"/>
        <v>0</v>
      </c>
    </row>
    <row r="120" spans="3:18" s="11" customFormat="1" x14ac:dyDescent="0.25">
      <c r="C120" s="14"/>
      <c r="H120" s="15"/>
      <c r="K120" s="12"/>
      <c r="L120" s="26">
        <f>IF(ISTEXT(K120),VLOOKUP(K120,Penalties!$A$2:$B$36,2,FALSE),0)</f>
        <v>0</v>
      </c>
      <c r="P120" s="13"/>
      <c r="Q120" s="27">
        <f t="shared" ca="1" si="2"/>
        <v>0</v>
      </c>
      <c r="R120" s="26">
        <f t="shared" si="3"/>
        <v>0</v>
      </c>
    </row>
    <row r="121" spans="3:18" s="11" customFormat="1" x14ac:dyDescent="0.25">
      <c r="C121" s="14"/>
      <c r="H121" s="15"/>
      <c r="K121" s="12"/>
      <c r="L121" s="26">
        <f>IF(ISTEXT(K121),VLOOKUP(K121,Penalties!$A$2:$B$36,2,FALSE),0)</f>
        <v>0</v>
      </c>
      <c r="P121" s="13"/>
      <c r="Q121" s="27">
        <f t="shared" ca="1" si="2"/>
        <v>0</v>
      </c>
      <c r="R121" s="26">
        <f t="shared" si="3"/>
        <v>0</v>
      </c>
    </row>
    <row r="122" spans="3:18" s="11" customFormat="1" x14ac:dyDescent="0.25">
      <c r="C122" s="14"/>
      <c r="H122" s="15"/>
      <c r="K122" s="12"/>
      <c r="L122" s="26">
        <f>IF(ISTEXT(K122),VLOOKUP(K122,Penalties!$A$2:$B$36,2,FALSE),0)</f>
        <v>0</v>
      </c>
      <c r="P122" s="13"/>
      <c r="Q122" s="27">
        <f t="shared" ca="1" si="2"/>
        <v>0</v>
      </c>
      <c r="R122" s="26">
        <f t="shared" si="3"/>
        <v>0</v>
      </c>
    </row>
    <row r="123" spans="3:18" s="11" customFormat="1" x14ac:dyDescent="0.25">
      <c r="C123" s="14"/>
      <c r="H123" s="15"/>
      <c r="K123" s="12"/>
      <c r="L123" s="26">
        <f>IF(ISTEXT(K123),VLOOKUP(K123,Penalties!$A$2:$B$36,2,FALSE),0)</f>
        <v>0</v>
      </c>
      <c r="P123" s="13"/>
      <c r="Q123" s="27">
        <f t="shared" ca="1" si="2"/>
        <v>0</v>
      </c>
      <c r="R123" s="26">
        <f t="shared" si="3"/>
        <v>0</v>
      </c>
    </row>
    <row r="124" spans="3:18" s="11" customFormat="1" x14ac:dyDescent="0.25">
      <c r="H124" s="15"/>
      <c r="K124" s="12"/>
      <c r="L124" s="26">
        <f>IF(ISTEXT(K124),VLOOKUP(K124,Penalties!$A$2:$B$36,2,FALSE),0)</f>
        <v>0</v>
      </c>
      <c r="P124" s="13"/>
      <c r="Q124" s="27">
        <f t="shared" ca="1" si="2"/>
        <v>0</v>
      </c>
      <c r="R124" s="26">
        <f t="shared" si="3"/>
        <v>0</v>
      </c>
    </row>
    <row r="125" spans="3:18" s="11" customFormat="1" x14ac:dyDescent="0.25">
      <c r="H125" s="15"/>
      <c r="K125" s="12"/>
      <c r="L125" s="26">
        <f>IF(ISTEXT(K125),VLOOKUP(K125,Penalties!$A$2:$B$36,2,FALSE),0)</f>
        <v>0</v>
      </c>
      <c r="P125" s="13"/>
      <c r="Q125" s="27">
        <f t="shared" ca="1" si="2"/>
        <v>0</v>
      </c>
      <c r="R125" s="26">
        <f t="shared" si="3"/>
        <v>0</v>
      </c>
    </row>
    <row r="126" spans="3:18" s="11" customFormat="1" x14ac:dyDescent="0.25">
      <c r="H126" s="15"/>
      <c r="K126" s="12"/>
      <c r="L126" s="26">
        <f>IF(ISTEXT(K126),VLOOKUP(K126,Penalties!$A$2:$B$36,2,FALSE),0)</f>
        <v>0</v>
      </c>
      <c r="P126" s="13"/>
      <c r="Q126" s="27">
        <f t="shared" ca="1" si="2"/>
        <v>0</v>
      </c>
      <c r="R126" s="26">
        <f t="shared" si="3"/>
        <v>0</v>
      </c>
    </row>
    <row r="127" spans="3:18" s="11" customFormat="1" x14ac:dyDescent="0.25">
      <c r="C127" s="14"/>
      <c r="H127" s="15"/>
      <c r="K127" s="12"/>
      <c r="L127" s="26">
        <f>IF(ISTEXT(K127),VLOOKUP(K127,Penalties!$A$2:$B$36,2,FALSE),0)</f>
        <v>0</v>
      </c>
      <c r="P127" s="13"/>
      <c r="Q127" s="27">
        <f t="shared" ca="1" si="2"/>
        <v>0</v>
      </c>
      <c r="R127" s="26">
        <f t="shared" si="3"/>
        <v>0</v>
      </c>
    </row>
    <row r="128" spans="3:18" s="11" customFormat="1" x14ac:dyDescent="0.25">
      <c r="C128" s="14"/>
      <c r="H128" s="15"/>
      <c r="K128" s="12"/>
      <c r="L128" s="26">
        <f>IF(ISTEXT(K128),VLOOKUP(K128,Penalties!$A$2:$B$36,2,FALSE),0)</f>
        <v>0</v>
      </c>
      <c r="P128" s="13"/>
      <c r="Q128" s="27">
        <f t="shared" ca="1" si="2"/>
        <v>0</v>
      </c>
      <c r="R128" s="26">
        <f t="shared" si="3"/>
        <v>0</v>
      </c>
    </row>
    <row r="129" spans="3:18" s="11" customFormat="1" x14ac:dyDescent="0.25">
      <c r="C129" s="14"/>
      <c r="H129" s="15"/>
      <c r="K129" s="12"/>
      <c r="L129" s="26">
        <f>IF(ISTEXT(K129),VLOOKUP(K129,Penalties!$A$2:$B$36,2,FALSE),0)</f>
        <v>0</v>
      </c>
      <c r="P129" s="13"/>
      <c r="Q129" s="27">
        <f t="shared" ca="1" si="2"/>
        <v>0</v>
      </c>
      <c r="R129" s="26">
        <f t="shared" si="3"/>
        <v>0</v>
      </c>
    </row>
    <row r="130" spans="3:18" s="11" customFormat="1" x14ac:dyDescent="0.25">
      <c r="C130" s="14"/>
      <c r="H130" s="15"/>
      <c r="K130" s="12"/>
      <c r="L130" s="26">
        <f>IF(ISTEXT(K130),VLOOKUP(K130,Penalties!$A$2:$B$36,2,FALSE),0)</f>
        <v>0</v>
      </c>
      <c r="P130" s="13"/>
      <c r="Q130" s="27">
        <f t="shared" ca="1" si="2"/>
        <v>0</v>
      </c>
      <c r="R130" s="26">
        <f t="shared" si="3"/>
        <v>0</v>
      </c>
    </row>
    <row r="131" spans="3:18" s="11" customFormat="1" x14ac:dyDescent="0.25">
      <c r="C131" s="14"/>
      <c r="H131" s="15"/>
      <c r="K131" s="12"/>
      <c r="L131" s="26">
        <f>IF(ISTEXT(K131),VLOOKUP(K131,Penalties!$A$2:$B$36,2,FALSE),0)</f>
        <v>0</v>
      </c>
      <c r="P131" s="13"/>
      <c r="Q131" s="27">
        <f t="shared" ref="Q131:Q194" ca="1" si="4">IF((YEAR(NOW()-C131)-1900)&lt;2,L131,0)</f>
        <v>0</v>
      </c>
      <c r="R131" s="26">
        <f t="shared" ref="R131:R194" si="5">SUMIF(A$2:A$100,A131,Q$2:Q$100)</f>
        <v>0</v>
      </c>
    </row>
    <row r="132" spans="3:18" s="11" customFormat="1" x14ac:dyDescent="0.25">
      <c r="C132" s="14"/>
      <c r="H132" s="15"/>
      <c r="K132" s="12"/>
      <c r="L132" s="26">
        <f>IF(ISTEXT(K132),VLOOKUP(K132,Penalties!$A$2:$B$36,2,FALSE),0)</f>
        <v>0</v>
      </c>
      <c r="P132" s="13"/>
      <c r="Q132" s="27">
        <f t="shared" ca="1" si="4"/>
        <v>0</v>
      </c>
      <c r="R132" s="26">
        <f t="shared" si="5"/>
        <v>0</v>
      </c>
    </row>
    <row r="133" spans="3:18" s="11" customFormat="1" x14ac:dyDescent="0.25">
      <c r="C133" s="14"/>
      <c r="H133" s="15"/>
      <c r="K133" s="12"/>
      <c r="L133" s="26">
        <f>IF(ISTEXT(K133),VLOOKUP(K133,Penalties!$A$2:$B$36,2,FALSE),0)</f>
        <v>0</v>
      </c>
      <c r="P133" s="13"/>
      <c r="Q133" s="27">
        <f t="shared" ca="1" si="4"/>
        <v>0</v>
      </c>
      <c r="R133" s="26">
        <f t="shared" si="5"/>
        <v>0</v>
      </c>
    </row>
    <row r="134" spans="3:18" s="11" customFormat="1" x14ac:dyDescent="0.25">
      <c r="C134" s="14"/>
      <c r="H134" s="15"/>
      <c r="K134" s="12"/>
      <c r="L134" s="26">
        <f>IF(ISTEXT(K134),VLOOKUP(K134,Penalties!$A$2:$B$36,2,FALSE),0)</f>
        <v>0</v>
      </c>
      <c r="P134" s="13"/>
      <c r="Q134" s="27">
        <f t="shared" ca="1" si="4"/>
        <v>0</v>
      </c>
      <c r="R134" s="26">
        <f t="shared" si="5"/>
        <v>0</v>
      </c>
    </row>
    <row r="135" spans="3:18" s="11" customFormat="1" x14ac:dyDescent="0.25">
      <c r="C135" s="14"/>
      <c r="H135" s="15"/>
      <c r="K135" s="12"/>
      <c r="L135" s="26">
        <f>IF(ISTEXT(K135),VLOOKUP(K135,Penalties!$A$2:$B$36,2,FALSE),0)</f>
        <v>0</v>
      </c>
      <c r="P135" s="13"/>
      <c r="Q135" s="27">
        <f t="shared" ca="1" si="4"/>
        <v>0</v>
      </c>
      <c r="R135" s="26">
        <f t="shared" si="5"/>
        <v>0</v>
      </c>
    </row>
    <row r="136" spans="3:18" s="11" customFormat="1" x14ac:dyDescent="0.25">
      <c r="C136" s="14"/>
      <c r="H136" s="15"/>
      <c r="K136" s="12"/>
      <c r="L136" s="26">
        <f>IF(ISTEXT(K136),VLOOKUP(K136,Penalties!$A$2:$B$36,2,FALSE),0)</f>
        <v>0</v>
      </c>
      <c r="P136" s="13"/>
      <c r="Q136" s="27">
        <f t="shared" ca="1" si="4"/>
        <v>0</v>
      </c>
      <c r="R136" s="26">
        <f t="shared" si="5"/>
        <v>0</v>
      </c>
    </row>
    <row r="137" spans="3:18" s="11" customFormat="1" x14ac:dyDescent="0.25">
      <c r="C137" s="14"/>
      <c r="H137" s="15"/>
      <c r="K137" s="12"/>
      <c r="L137" s="26">
        <f>IF(ISTEXT(K137),VLOOKUP(K137,Penalties!$A$2:$B$36,2,FALSE),0)</f>
        <v>0</v>
      </c>
      <c r="P137" s="13"/>
      <c r="Q137" s="27">
        <f t="shared" ca="1" si="4"/>
        <v>0</v>
      </c>
      <c r="R137" s="26">
        <f t="shared" si="5"/>
        <v>0</v>
      </c>
    </row>
    <row r="138" spans="3:18" s="11" customFormat="1" x14ac:dyDescent="0.25">
      <c r="C138" s="14"/>
      <c r="H138" s="15"/>
      <c r="K138" s="12"/>
      <c r="L138" s="26">
        <f>IF(ISTEXT(K138),VLOOKUP(K138,Penalties!$A$2:$B$36,2,FALSE),0)</f>
        <v>0</v>
      </c>
      <c r="P138" s="13"/>
      <c r="Q138" s="27">
        <f t="shared" ca="1" si="4"/>
        <v>0</v>
      </c>
      <c r="R138" s="26">
        <f t="shared" si="5"/>
        <v>0</v>
      </c>
    </row>
    <row r="139" spans="3:18" s="11" customFormat="1" x14ac:dyDescent="0.25">
      <c r="C139" s="14"/>
      <c r="H139" s="15"/>
      <c r="K139" s="12"/>
      <c r="L139" s="26">
        <f>IF(ISTEXT(K139),VLOOKUP(K139,Penalties!$A$2:$B$36,2,FALSE),0)</f>
        <v>0</v>
      </c>
      <c r="P139" s="13"/>
      <c r="Q139" s="27">
        <f t="shared" ca="1" si="4"/>
        <v>0</v>
      </c>
      <c r="R139" s="26">
        <f t="shared" si="5"/>
        <v>0</v>
      </c>
    </row>
    <row r="140" spans="3:18" s="11" customFormat="1" x14ac:dyDescent="0.25">
      <c r="C140" s="14"/>
      <c r="H140" s="15"/>
      <c r="K140" s="12"/>
      <c r="L140" s="26">
        <f>IF(ISTEXT(K140),VLOOKUP(K140,Penalties!$A$2:$B$36,2,FALSE),0)</f>
        <v>0</v>
      </c>
      <c r="P140" s="13"/>
      <c r="Q140" s="27">
        <f t="shared" ca="1" si="4"/>
        <v>0</v>
      </c>
      <c r="R140" s="26">
        <f t="shared" si="5"/>
        <v>0</v>
      </c>
    </row>
    <row r="141" spans="3:18" s="11" customFormat="1" x14ac:dyDescent="0.25">
      <c r="C141" s="14"/>
      <c r="H141" s="15"/>
      <c r="K141" s="12"/>
      <c r="L141" s="26">
        <f>IF(ISTEXT(K141),VLOOKUP(K141,Penalties!$A$2:$B$36,2,FALSE),0)</f>
        <v>0</v>
      </c>
      <c r="P141" s="13"/>
      <c r="Q141" s="27">
        <f t="shared" ca="1" si="4"/>
        <v>0</v>
      </c>
      <c r="R141" s="26">
        <f t="shared" si="5"/>
        <v>0</v>
      </c>
    </row>
    <row r="142" spans="3:18" s="11" customFormat="1" x14ac:dyDescent="0.25">
      <c r="C142" s="14"/>
      <c r="H142" s="15"/>
      <c r="K142" s="12"/>
      <c r="L142" s="26">
        <f>IF(ISTEXT(K142),VLOOKUP(K142,Penalties!$A$2:$B$36,2,FALSE),0)</f>
        <v>0</v>
      </c>
      <c r="P142" s="13"/>
      <c r="Q142" s="27">
        <f t="shared" ca="1" si="4"/>
        <v>0</v>
      </c>
      <c r="R142" s="26">
        <f t="shared" si="5"/>
        <v>0</v>
      </c>
    </row>
    <row r="143" spans="3:18" s="11" customFormat="1" x14ac:dyDescent="0.25">
      <c r="H143" s="15"/>
      <c r="K143" s="12"/>
      <c r="L143" s="26">
        <f>IF(ISTEXT(K143),VLOOKUP(K143,Penalties!$A$2:$B$36,2,FALSE),0)</f>
        <v>0</v>
      </c>
      <c r="P143" s="13"/>
      <c r="Q143" s="27">
        <f t="shared" ca="1" si="4"/>
        <v>0</v>
      </c>
      <c r="R143" s="26">
        <f t="shared" si="5"/>
        <v>0</v>
      </c>
    </row>
    <row r="144" spans="3:18" s="11" customFormat="1" x14ac:dyDescent="0.25">
      <c r="C144" s="14"/>
      <c r="H144" s="15"/>
      <c r="K144" s="12"/>
      <c r="L144" s="26">
        <f>IF(ISTEXT(K144),VLOOKUP(K144,Penalties!$A$2:$B$36,2,FALSE),0)</f>
        <v>0</v>
      </c>
      <c r="P144" s="13"/>
      <c r="Q144" s="27">
        <f t="shared" ca="1" si="4"/>
        <v>0</v>
      </c>
      <c r="R144" s="26">
        <f t="shared" si="5"/>
        <v>0</v>
      </c>
    </row>
    <row r="145" spans="1:18" s="11" customFormat="1" x14ac:dyDescent="0.25">
      <c r="C145" s="14"/>
      <c r="H145" s="15"/>
      <c r="K145" s="12"/>
      <c r="L145" s="26">
        <f>IF(ISTEXT(K145),VLOOKUP(K145,Penalties!$A$2:$B$36,2,FALSE),0)</f>
        <v>0</v>
      </c>
      <c r="P145" s="13"/>
      <c r="Q145" s="27">
        <f t="shared" ca="1" si="4"/>
        <v>0</v>
      </c>
      <c r="R145" s="26">
        <f t="shared" si="5"/>
        <v>0</v>
      </c>
    </row>
    <row r="146" spans="1:18" s="11" customFormat="1" x14ac:dyDescent="0.25">
      <c r="C146" s="14"/>
      <c r="H146" s="15"/>
      <c r="K146" s="12"/>
      <c r="L146" s="26">
        <f>IF(ISTEXT(K146),VLOOKUP(K146,Penalties!$A$2:$B$36,2,FALSE),0)</f>
        <v>0</v>
      </c>
      <c r="P146" s="13"/>
      <c r="Q146" s="27">
        <f t="shared" ca="1" si="4"/>
        <v>0</v>
      </c>
      <c r="R146" s="26">
        <f t="shared" si="5"/>
        <v>0</v>
      </c>
    </row>
    <row r="147" spans="1:18" s="11" customFormat="1" x14ac:dyDescent="0.25">
      <c r="C147" s="14"/>
      <c r="H147" s="15"/>
      <c r="K147" s="12"/>
      <c r="L147" s="26">
        <f>IF(ISTEXT(K147),VLOOKUP(K147,Penalties!$A$2:$B$36,2,FALSE),0)</f>
        <v>0</v>
      </c>
      <c r="P147" s="13"/>
      <c r="Q147" s="27">
        <f t="shared" ca="1" si="4"/>
        <v>0</v>
      </c>
      <c r="R147" s="26">
        <f t="shared" si="5"/>
        <v>0</v>
      </c>
    </row>
    <row r="148" spans="1:18" s="11" customFormat="1" x14ac:dyDescent="0.25">
      <c r="C148" s="14"/>
      <c r="H148" s="15"/>
      <c r="K148" s="12"/>
      <c r="L148" s="26">
        <f>IF(ISTEXT(K148),VLOOKUP(K148,Penalties!$A$2:$B$36,2,FALSE),0)</f>
        <v>0</v>
      </c>
      <c r="P148" s="13"/>
      <c r="Q148" s="27">
        <f t="shared" ca="1" si="4"/>
        <v>0</v>
      </c>
      <c r="R148" s="26">
        <f t="shared" si="5"/>
        <v>0</v>
      </c>
    </row>
    <row r="149" spans="1:18" s="11" customFormat="1" x14ac:dyDescent="0.25">
      <c r="C149" s="14"/>
      <c r="H149" s="15"/>
      <c r="K149" s="12"/>
      <c r="L149" s="26">
        <f>IF(ISTEXT(K149),VLOOKUP(K149,Penalties!$A$2:$B$36,2,FALSE),0)</f>
        <v>0</v>
      </c>
      <c r="P149" s="13"/>
      <c r="Q149" s="27">
        <f t="shared" ca="1" si="4"/>
        <v>0</v>
      </c>
      <c r="R149" s="26">
        <f t="shared" si="5"/>
        <v>0</v>
      </c>
    </row>
    <row r="150" spans="1:18" s="11" customFormat="1" x14ac:dyDescent="0.25">
      <c r="C150" s="14"/>
      <c r="H150" s="15"/>
      <c r="K150" s="12"/>
      <c r="L150" s="26">
        <f>IF(ISTEXT(K150),VLOOKUP(K150,Penalties!$A$2:$B$36,2,FALSE),0)</f>
        <v>0</v>
      </c>
      <c r="P150" s="13"/>
      <c r="Q150" s="27">
        <f t="shared" ca="1" si="4"/>
        <v>0</v>
      </c>
      <c r="R150" s="26">
        <f t="shared" si="5"/>
        <v>0</v>
      </c>
    </row>
    <row r="151" spans="1:18" s="11" customFormat="1" x14ac:dyDescent="0.25">
      <c r="C151" s="14"/>
      <c r="H151" s="15"/>
      <c r="K151" s="12"/>
      <c r="L151" s="26">
        <f>IF(ISTEXT(K151),VLOOKUP(K151,Penalties!$A$2:$B$36,2,FALSE),0)</f>
        <v>0</v>
      </c>
      <c r="P151" s="13"/>
      <c r="Q151" s="27">
        <f t="shared" ca="1" si="4"/>
        <v>0</v>
      </c>
      <c r="R151" s="26">
        <f t="shared" si="5"/>
        <v>0</v>
      </c>
    </row>
    <row r="152" spans="1:18" s="11" customFormat="1" x14ac:dyDescent="0.25">
      <c r="C152" s="14"/>
      <c r="H152" s="15"/>
      <c r="K152" s="12"/>
      <c r="L152" s="26">
        <f>IF(ISTEXT(K152),VLOOKUP(K152,Penalties!$A$2:$B$36,2,FALSE),0)</f>
        <v>0</v>
      </c>
      <c r="P152" s="13"/>
      <c r="Q152" s="27">
        <f t="shared" ca="1" si="4"/>
        <v>0</v>
      </c>
      <c r="R152" s="26">
        <f t="shared" si="5"/>
        <v>0</v>
      </c>
    </row>
    <row r="153" spans="1:18" s="11" customFormat="1" x14ac:dyDescent="0.25">
      <c r="C153" s="14"/>
      <c r="H153" s="15"/>
      <c r="K153" s="12"/>
      <c r="L153" s="26">
        <f>IF(ISTEXT(K153),VLOOKUP(K153,Penalties!$A$2:$B$36,2,FALSE),0)</f>
        <v>0</v>
      </c>
      <c r="P153" s="13"/>
      <c r="Q153" s="27">
        <f t="shared" ca="1" si="4"/>
        <v>0</v>
      </c>
      <c r="R153" s="26">
        <f t="shared" si="5"/>
        <v>0</v>
      </c>
    </row>
    <row r="154" spans="1:18" s="11" customFormat="1" x14ac:dyDescent="0.25">
      <c r="C154" s="14"/>
      <c r="H154" s="15"/>
      <c r="K154" s="12"/>
      <c r="L154" s="26">
        <f>IF(ISTEXT(K154),VLOOKUP(K154,Penalties!$A$2:$B$36,2,FALSE),0)</f>
        <v>0</v>
      </c>
      <c r="P154" s="13"/>
      <c r="Q154" s="27">
        <f t="shared" ca="1" si="4"/>
        <v>0</v>
      </c>
      <c r="R154" s="26">
        <f t="shared" si="5"/>
        <v>0</v>
      </c>
    </row>
    <row r="155" spans="1:18" s="11" customFormat="1" x14ac:dyDescent="0.25">
      <c r="C155" s="14"/>
      <c r="H155" s="15"/>
      <c r="K155" s="12"/>
      <c r="L155" s="26">
        <f>IF(ISTEXT(K155),VLOOKUP(K155,Penalties!$A$2:$B$36,2,FALSE),0)</f>
        <v>0</v>
      </c>
      <c r="P155" s="13"/>
      <c r="Q155" s="27">
        <f t="shared" ca="1" si="4"/>
        <v>0</v>
      </c>
      <c r="R155" s="26">
        <f t="shared" si="5"/>
        <v>0</v>
      </c>
    </row>
    <row r="156" spans="1:18" s="11" customFormat="1" x14ac:dyDescent="0.25">
      <c r="C156" s="14"/>
      <c r="H156" s="15"/>
      <c r="K156" s="12"/>
      <c r="L156" s="26">
        <f>IF(ISTEXT(K156),VLOOKUP(K156,Penalties!$A$2:$B$36,2,FALSE),0)</f>
        <v>0</v>
      </c>
      <c r="P156" s="13"/>
      <c r="Q156" s="27">
        <f t="shared" ca="1" si="4"/>
        <v>0</v>
      </c>
      <c r="R156" s="26">
        <f t="shared" si="5"/>
        <v>0</v>
      </c>
    </row>
    <row r="157" spans="1:18" s="11" customFormat="1" x14ac:dyDescent="0.25">
      <c r="C157" s="14"/>
      <c r="H157" s="15"/>
      <c r="K157" s="12"/>
      <c r="L157" s="26">
        <f>IF(ISTEXT(K157),VLOOKUP(K157,Penalties!$A$2:$B$36,2,FALSE),0)</f>
        <v>0</v>
      </c>
      <c r="P157" s="13"/>
      <c r="Q157" s="27">
        <f t="shared" ca="1" si="4"/>
        <v>0</v>
      </c>
      <c r="R157" s="26">
        <f t="shared" si="5"/>
        <v>0</v>
      </c>
    </row>
    <row r="158" spans="1:18" s="18" customFormat="1" x14ac:dyDescent="0.25">
      <c r="A158" s="9"/>
      <c r="B158" s="9"/>
      <c r="C158" s="17"/>
      <c r="D158" s="9"/>
      <c r="E158" s="9"/>
      <c r="F158" s="9"/>
      <c r="G158" s="9"/>
      <c r="H158" s="15"/>
      <c r="I158" s="11"/>
      <c r="J158" s="11"/>
      <c r="K158" s="12"/>
      <c r="L158" s="26">
        <f>IF(ISTEXT(K158),VLOOKUP(K158,Penalties!$A$2:$B$36,2,FALSE),0)</f>
        <v>0</v>
      </c>
      <c r="M158" s="11"/>
      <c r="N158" s="11"/>
      <c r="O158" s="11"/>
      <c r="P158" s="13"/>
      <c r="Q158" s="27">
        <f t="shared" ca="1" si="4"/>
        <v>0</v>
      </c>
      <c r="R158" s="26">
        <f t="shared" si="5"/>
        <v>0</v>
      </c>
    </row>
    <row r="159" spans="1:18" s="11" customFormat="1" x14ac:dyDescent="0.25">
      <c r="A159" s="9"/>
      <c r="B159" s="9"/>
      <c r="C159" s="17"/>
      <c r="D159" s="9"/>
      <c r="E159" s="9"/>
      <c r="F159" s="9"/>
      <c r="G159" s="9"/>
      <c r="H159" s="15"/>
      <c r="K159" s="12"/>
      <c r="L159" s="26">
        <f>IF(ISTEXT(K159),VLOOKUP(K159,Penalties!$A$2:$B$36,2,FALSE),0)</f>
        <v>0</v>
      </c>
      <c r="P159" s="13"/>
      <c r="Q159" s="27">
        <f t="shared" ca="1" si="4"/>
        <v>0</v>
      </c>
      <c r="R159" s="26">
        <f t="shared" si="5"/>
        <v>0</v>
      </c>
    </row>
    <row r="160" spans="1:18" s="11" customFormat="1" x14ac:dyDescent="0.25">
      <c r="A160" s="9"/>
      <c r="B160" s="9"/>
      <c r="C160" s="10"/>
      <c r="D160" s="9"/>
      <c r="E160" s="9"/>
      <c r="F160" s="9"/>
      <c r="G160" s="9"/>
      <c r="H160" s="15"/>
      <c r="K160" s="12"/>
      <c r="L160" s="26">
        <f>IF(ISTEXT(K160),VLOOKUP(K160,Penalties!$A$2:$B$36,2,FALSE),0)</f>
        <v>0</v>
      </c>
      <c r="P160" s="13"/>
      <c r="Q160" s="27">
        <f t="shared" ca="1" si="4"/>
        <v>0</v>
      </c>
      <c r="R160" s="26">
        <f t="shared" si="5"/>
        <v>0</v>
      </c>
    </row>
    <row r="161" spans="1:18" s="11" customFormat="1" x14ac:dyDescent="0.25">
      <c r="A161" s="9"/>
      <c r="B161" s="9"/>
      <c r="C161" s="10"/>
      <c r="D161" s="9"/>
      <c r="E161" s="9"/>
      <c r="F161" s="9"/>
      <c r="G161" s="9"/>
      <c r="H161" s="9"/>
      <c r="K161" s="12"/>
      <c r="L161" s="26">
        <f>IF(ISTEXT(K161),VLOOKUP(K161,Penalties!$A$2:$B$36,2,FALSE),0)</f>
        <v>0</v>
      </c>
      <c r="P161" s="13"/>
      <c r="Q161" s="27">
        <f t="shared" ca="1" si="4"/>
        <v>0</v>
      </c>
      <c r="R161" s="26">
        <f t="shared" si="5"/>
        <v>0</v>
      </c>
    </row>
    <row r="162" spans="1:18" s="11" customFormat="1" x14ac:dyDescent="0.25">
      <c r="A162" s="9"/>
      <c r="B162" s="9"/>
      <c r="C162" s="17"/>
      <c r="D162" s="9"/>
      <c r="E162" s="9"/>
      <c r="F162" s="9"/>
      <c r="G162" s="9"/>
      <c r="H162" s="15"/>
      <c r="K162" s="12"/>
      <c r="L162" s="26">
        <f>IF(ISTEXT(K162),VLOOKUP(K162,Penalties!$A$2:$B$36,2,FALSE),0)</f>
        <v>0</v>
      </c>
      <c r="P162" s="13"/>
      <c r="Q162" s="27">
        <f t="shared" ca="1" si="4"/>
        <v>0</v>
      </c>
      <c r="R162" s="26">
        <f t="shared" si="5"/>
        <v>0</v>
      </c>
    </row>
    <row r="163" spans="1:18" s="11" customFormat="1" x14ac:dyDescent="0.25">
      <c r="A163" s="9"/>
      <c r="B163" s="9"/>
      <c r="C163" s="17"/>
      <c r="D163" s="9"/>
      <c r="E163" s="9"/>
      <c r="F163" s="9"/>
      <c r="G163" s="9"/>
      <c r="H163" s="15"/>
      <c r="K163" s="12"/>
      <c r="L163" s="26">
        <f>IF(ISTEXT(K163),VLOOKUP(K163,Penalties!$A$2:$B$36,2,FALSE),0)</f>
        <v>0</v>
      </c>
      <c r="P163" s="13"/>
      <c r="Q163" s="27">
        <f t="shared" ca="1" si="4"/>
        <v>0</v>
      </c>
      <c r="R163" s="26">
        <f t="shared" si="5"/>
        <v>0</v>
      </c>
    </row>
    <row r="164" spans="1:18" s="11" customFormat="1" x14ac:dyDescent="0.25">
      <c r="C164" s="14"/>
      <c r="H164" s="15"/>
      <c r="K164" s="12"/>
      <c r="L164" s="26">
        <f>IF(ISTEXT(K164),VLOOKUP(K164,Penalties!$A$2:$B$36,2,FALSE),0)</f>
        <v>0</v>
      </c>
      <c r="P164" s="13"/>
      <c r="Q164" s="27">
        <f t="shared" ca="1" si="4"/>
        <v>0</v>
      </c>
      <c r="R164" s="26">
        <f t="shared" si="5"/>
        <v>0</v>
      </c>
    </row>
    <row r="165" spans="1:18" s="11" customFormat="1" x14ac:dyDescent="0.25">
      <c r="C165" s="14"/>
      <c r="H165" s="15"/>
      <c r="K165" s="12"/>
      <c r="L165" s="26">
        <f>IF(ISTEXT(K165),VLOOKUP(K165,Penalties!$A$2:$B$36,2,FALSE),0)</f>
        <v>0</v>
      </c>
      <c r="P165" s="13"/>
      <c r="Q165" s="27">
        <f t="shared" ca="1" si="4"/>
        <v>0</v>
      </c>
      <c r="R165" s="26">
        <f t="shared" si="5"/>
        <v>0</v>
      </c>
    </row>
    <row r="166" spans="1:18" s="11" customFormat="1" x14ac:dyDescent="0.25">
      <c r="H166" s="15"/>
      <c r="K166" s="12"/>
      <c r="L166" s="26">
        <f>IF(ISTEXT(K166),VLOOKUP(K166,Penalties!$A$2:$B$36,2,FALSE),0)</f>
        <v>0</v>
      </c>
      <c r="P166" s="13"/>
      <c r="Q166" s="27">
        <f t="shared" ca="1" si="4"/>
        <v>0</v>
      </c>
      <c r="R166" s="26">
        <f t="shared" si="5"/>
        <v>0</v>
      </c>
    </row>
    <row r="167" spans="1:18" s="11" customFormat="1" x14ac:dyDescent="0.25">
      <c r="C167" s="14"/>
      <c r="H167" s="15"/>
      <c r="K167" s="12"/>
      <c r="L167" s="26">
        <f>IF(ISTEXT(K167),VLOOKUP(K167,Penalties!$A$2:$B$36,2,FALSE),0)</f>
        <v>0</v>
      </c>
      <c r="P167" s="13"/>
      <c r="Q167" s="27">
        <f t="shared" ca="1" si="4"/>
        <v>0</v>
      </c>
      <c r="R167" s="26">
        <f t="shared" si="5"/>
        <v>0</v>
      </c>
    </row>
    <row r="168" spans="1:18" s="11" customFormat="1" x14ac:dyDescent="0.25">
      <c r="C168" s="14"/>
      <c r="H168" s="15"/>
      <c r="K168" s="12"/>
      <c r="L168" s="26">
        <f>IF(ISTEXT(K168),VLOOKUP(K168,Penalties!$A$2:$B$36,2,FALSE),0)</f>
        <v>0</v>
      </c>
      <c r="P168" s="13"/>
      <c r="Q168" s="27">
        <f t="shared" ca="1" si="4"/>
        <v>0</v>
      </c>
      <c r="R168" s="26">
        <f t="shared" si="5"/>
        <v>0</v>
      </c>
    </row>
    <row r="169" spans="1:18" s="11" customFormat="1" x14ac:dyDescent="0.25">
      <c r="C169" s="14"/>
      <c r="H169" s="15"/>
      <c r="K169" s="12"/>
      <c r="L169" s="26">
        <f>IF(ISTEXT(K169),VLOOKUP(K169,Penalties!$A$2:$B$36,2,FALSE),0)</f>
        <v>0</v>
      </c>
      <c r="P169" s="13"/>
      <c r="Q169" s="27">
        <f t="shared" ca="1" si="4"/>
        <v>0</v>
      </c>
      <c r="R169" s="26">
        <f t="shared" si="5"/>
        <v>0</v>
      </c>
    </row>
    <row r="170" spans="1:18" s="11" customFormat="1" x14ac:dyDescent="0.25">
      <c r="C170" s="14"/>
      <c r="H170" s="15"/>
      <c r="K170" s="12"/>
      <c r="L170" s="26">
        <f>IF(ISTEXT(K170),VLOOKUP(K170,Penalties!$A$2:$B$36,2,FALSE),0)</f>
        <v>0</v>
      </c>
      <c r="P170" s="13"/>
      <c r="Q170" s="27">
        <f t="shared" ca="1" si="4"/>
        <v>0</v>
      </c>
      <c r="R170" s="26">
        <f t="shared" si="5"/>
        <v>0</v>
      </c>
    </row>
    <row r="171" spans="1:18" s="11" customFormat="1" x14ac:dyDescent="0.25">
      <c r="C171" s="14"/>
      <c r="H171" s="15"/>
      <c r="K171" s="12"/>
      <c r="L171" s="26">
        <f>IF(ISTEXT(K171),VLOOKUP(K171,Penalties!$A$2:$B$36,2,FALSE),0)</f>
        <v>0</v>
      </c>
      <c r="P171" s="13"/>
      <c r="Q171" s="27">
        <f t="shared" ca="1" si="4"/>
        <v>0</v>
      </c>
      <c r="R171" s="26">
        <f t="shared" si="5"/>
        <v>0</v>
      </c>
    </row>
    <row r="172" spans="1:18" s="11" customFormat="1" x14ac:dyDescent="0.25">
      <c r="A172" s="9"/>
      <c r="B172" s="9"/>
      <c r="C172" s="10"/>
      <c r="D172" s="9"/>
      <c r="E172" s="9"/>
      <c r="F172" s="9"/>
      <c r="G172" s="9"/>
      <c r="H172" s="15"/>
      <c r="K172" s="12"/>
      <c r="L172" s="26">
        <f>IF(ISTEXT(K172),VLOOKUP(K172,Penalties!$A$2:$B$36,2,FALSE),0)</f>
        <v>0</v>
      </c>
      <c r="P172" s="13"/>
      <c r="Q172" s="27">
        <f t="shared" ca="1" si="4"/>
        <v>0</v>
      </c>
      <c r="R172" s="26">
        <f t="shared" si="5"/>
        <v>0</v>
      </c>
    </row>
    <row r="173" spans="1:18" s="11" customFormat="1" x14ac:dyDescent="0.25">
      <c r="C173" s="14"/>
      <c r="H173" s="15"/>
      <c r="K173" s="12"/>
      <c r="L173" s="26">
        <f>IF(ISTEXT(K173),VLOOKUP(K173,Penalties!$A$2:$B$36,2,FALSE),0)</f>
        <v>0</v>
      </c>
      <c r="P173" s="13"/>
      <c r="Q173" s="27">
        <f t="shared" ca="1" si="4"/>
        <v>0</v>
      </c>
      <c r="R173" s="26">
        <f t="shared" si="5"/>
        <v>0</v>
      </c>
    </row>
    <row r="174" spans="1:18" x14ac:dyDescent="0.25">
      <c r="A174" s="11"/>
      <c r="B174" s="11"/>
      <c r="C174" s="14"/>
      <c r="D174" s="11"/>
      <c r="E174" s="11"/>
      <c r="F174" s="11"/>
      <c r="G174" s="11"/>
      <c r="K174" s="12"/>
      <c r="L174" s="26">
        <f>IF(ISTEXT(K174),VLOOKUP(K174,Penalties!$A$2:$B$36,2,FALSE),0)</f>
        <v>0</v>
      </c>
      <c r="P174" s="13"/>
      <c r="Q174" s="27">
        <f t="shared" ca="1" si="4"/>
        <v>0</v>
      </c>
      <c r="R174" s="26">
        <f t="shared" si="5"/>
        <v>0</v>
      </c>
    </row>
    <row r="175" spans="1:18" s="19" customFormat="1" x14ac:dyDescent="0.25">
      <c r="A175" s="11"/>
      <c r="B175" s="11"/>
      <c r="C175" s="11"/>
      <c r="D175" s="11"/>
      <c r="E175" s="11"/>
      <c r="F175" s="11"/>
      <c r="G175" s="11"/>
      <c r="H175" s="15"/>
      <c r="I175" s="11"/>
      <c r="J175" s="11"/>
      <c r="K175" s="12"/>
      <c r="L175" s="26">
        <f>IF(ISTEXT(K175),VLOOKUP(K175,Penalties!$A$2:$B$36,2,FALSE),0)</f>
        <v>0</v>
      </c>
      <c r="M175" s="11"/>
      <c r="N175" s="11"/>
      <c r="O175" s="11"/>
      <c r="P175" s="13"/>
      <c r="Q175" s="27">
        <f t="shared" ca="1" si="4"/>
        <v>0</v>
      </c>
      <c r="R175" s="26">
        <f t="shared" si="5"/>
        <v>0</v>
      </c>
    </row>
    <row r="176" spans="1:18" x14ac:dyDescent="0.25">
      <c r="A176" s="11"/>
      <c r="B176" s="11"/>
      <c r="C176" s="14"/>
      <c r="D176" s="11"/>
      <c r="E176" s="11"/>
      <c r="F176" s="11"/>
      <c r="G176" s="11"/>
      <c r="K176" s="12"/>
      <c r="L176" s="26">
        <f>IF(ISTEXT(K176),VLOOKUP(K176,Penalties!$A$2:$B$36,2,FALSE),0)</f>
        <v>0</v>
      </c>
      <c r="P176" s="13"/>
      <c r="Q176" s="27">
        <f t="shared" ca="1" si="4"/>
        <v>0</v>
      </c>
      <c r="R176" s="26">
        <f t="shared" si="5"/>
        <v>0</v>
      </c>
    </row>
    <row r="177" spans="1:18" x14ac:dyDescent="0.25">
      <c r="A177" s="11"/>
      <c r="B177" s="11"/>
      <c r="C177" s="14"/>
      <c r="D177" s="11"/>
      <c r="E177" s="11"/>
      <c r="F177" s="11"/>
      <c r="G177" s="11"/>
      <c r="K177" s="12"/>
      <c r="L177" s="26">
        <f>IF(ISTEXT(K177),VLOOKUP(K177,Penalties!$A$2:$B$36,2,FALSE),0)</f>
        <v>0</v>
      </c>
      <c r="P177" s="13"/>
      <c r="Q177" s="27">
        <f t="shared" ca="1" si="4"/>
        <v>0</v>
      </c>
      <c r="R177" s="26">
        <f t="shared" si="5"/>
        <v>0</v>
      </c>
    </row>
    <row r="178" spans="1:18" x14ac:dyDescent="0.25">
      <c r="A178" s="11"/>
      <c r="B178" s="11"/>
      <c r="C178" s="14"/>
      <c r="D178" s="11"/>
      <c r="E178" s="11"/>
      <c r="F178" s="11"/>
      <c r="G178" s="11"/>
      <c r="K178" s="12"/>
      <c r="L178" s="26">
        <f>IF(ISTEXT(K178),VLOOKUP(K178,Penalties!$A$2:$B$36,2,FALSE),0)</f>
        <v>0</v>
      </c>
      <c r="P178" s="13"/>
      <c r="Q178" s="27">
        <f t="shared" ca="1" si="4"/>
        <v>0</v>
      </c>
      <c r="R178" s="26">
        <f t="shared" si="5"/>
        <v>0</v>
      </c>
    </row>
    <row r="179" spans="1:18" x14ac:dyDescent="0.25">
      <c r="A179" s="11"/>
      <c r="B179" s="11"/>
      <c r="C179" s="14"/>
      <c r="D179" s="11"/>
      <c r="E179" s="11"/>
      <c r="F179" s="11"/>
      <c r="G179" s="11"/>
      <c r="K179" s="12"/>
      <c r="L179" s="26">
        <f>IF(ISTEXT(K179),VLOOKUP(K179,Penalties!$A$2:$B$36,2,FALSE),0)</f>
        <v>0</v>
      </c>
      <c r="P179" s="13"/>
      <c r="Q179" s="27">
        <f t="shared" ca="1" si="4"/>
        <v>0</v>
      </c>
      <c r="R179" s="26">
        <f t="shared" si="5"/>
        <v>0</v>
      </c>
    </row>
    <row r="180" spans="1:18" x14ac:dyDescent="0.25">
      <c r="A180" s="11"/>
      <c r="B180" s="11"/>
      <c r="C180" s="14"/>
      <c r="D180" s="11"/>
      <c r="E180" s="11"/>
      <c r="F180" s="11"/>
      <c r="G180" s="11"/>
      <c r="K180" s="12"/>
      <c r="L180" s="26">
        <f>IF(ISTEXT(K180),VLOOKUP(K180,Penalties!$A$2:$B$36,2,FALSE),0)</f>
        <v>0</v>
      </c>
      <c r="P180" s="13"/>
      <c r="Q180" s="27">
        <f t="shared" ca="1" si="4"/>
        <v>0</v>
      </c>
      <c r="R180" s="26">
        <f t="shared" si="5"/>
        <v>0</v>
      </c>
    </row>
    <row r="181" spans="1:18" x14ac:dyDescent="0.25">
      <c r="A181" s="11"/>
      <c r="B181" s="11"/>
      <c r="C181" s="14"/>
      <c r="D181" s="11"/>
      <c r="E181" s="11"/>
      <c r="F181" s="11"/>
      <c r="G181" s="11"/>
      <c r="K181" s="12"/>
      <c r="L181" s="26">
        <f>IF(ISTEXT(K181),VLOOKUP(K181,Penalties!$A$2:$B$36,2,FALSE),0)</f>
        <v>0</v>
      </c>
      <c r="P181" s="13"/>
      <c r="Q181" s="27">
        <f t="shared" ca="1" si="4"/>
        <v>0</v>
      </c>
      <c r="R181" s="26">
        <f t="shared" si="5"/>
        <v>0</v>
      </c>
    </row>
    <row r="182" spans="1:18" x14ac:dyDescent="0.25">
      <c r="A182" s="11"/>
      <c r="B182" s="11"/>
      <c r="C182" s="14"/>
      <c r="D182" s="11"/>
      <c r="E182" s="11"/>
      <c r="F182" s="11"/>
      <c r="G182" s="11"/>
      <c r="K182" s="12"/>
      <c r="L182" s="26">
        <f>IF(ISTEXT(K182),VLOOKUP(K182,Penalties!$A$2:$B$36,2,FALSE),0)</f>
        <v>0</v>
      </c>
      <c r="P182" s="13"/>
      <c r="Q182" s="27">
        <f t="shared" ca="1" si="4"/>
        <v>0</v>
      </c>
      <c r="R182" s="26">
        <f t="shared" si="5"/>
        <v>0</v>
      </c>
    </row>
    <row r="183" spans="1:18" x14ac:dyDescent="0.25">
      <c r="A183" s="11"/>
      <c r="B183" s="11"/>
      <c r="C183" s="14"/>
      <c r="D183" s="11"/>
      <c r="E183" s="11"/>
      <c r="F183" s="11"/>
      <c r="G183" s="11"/>
      <c r="K183" s="12"/>
      <c r="L183" s="26">
        <f>IF(ISTEXT(K183),VLOOKUP(K183,Penalties!$A$2:$B$36,2,FALSE),0)</f>
        <v>0</v>
      </c>
      <c r="P183" s="13"/>
      <c r="Q183" s="27">
        <f t="shared" ca="1" si="4"/>
        <v>0</v>
      </c>
      <c r="R183" s="26">
        <f t="shared" si="5"/>
        <v>0</v>
      </c>
    </row>
    <row r="184" spans="1:18" x14ac:dyDescent="0.25">
      <c r="A184" s="11"/>
      <c r="B184" s="11"/>
      <c r="C184" s="14"/>
      <c r="D184" s="11"/>
      <c r="E184" s="11"/>
      <c r="F184" s="11"/>
      <c r="G184" s="11"/>
      <c r="K184" s="12"/>
      <c r="L184" s="26">
        <f>IF(ISTEXT(K184),VLOOKUP(K184,Penalties!$A$2:$B$36,2,FALSE),0)</f>
        <v>0</v>
      </c>
      <c r="P184" s="13"/>
      <c r="Q184" s="27">
        <f t="shared" ca="1" si="4"/>
        <v>0</v>
      </c>
      <c r="R184" s="26">
        <f t="shared" si="5"/>
        <v>0</v>
      </c>
    </row>
    <row r="185" spans="1:18" x14ac:dyDescent="0.25">
      <c r="A185" s="11"/>
      <c r="B185" s="11"/>
      <c r="C185" s="14"/>
      <c r="D185" s="11"/>
      <c r="E185" s="11"/>
      <c r="F185" s="11"/>
      <c r="G185" s="11"/>
      <c r="K185" s="12"/>
      <c r="L185" s="26">
        <f>IF(ISTEXT(K185),VLOOKUP(K185,Penalties!$A$2:$B$36,2,FALSE),0)</f>
        <v>0</v>
      </c>
      <c r="P185" s="13"/>
      <c r="Q185" s="27">
        <f t="shared" ca="1" si="4"/>
        <v>0</v>
      </c>
      <c r="R185" s="26">
        <f t="shared" si="5"/>
        <v>0</v>
      </c>
    </row>
    <row r="186" spans="1:18" x14ac:dyDescent="0.25">
      <c r="A186" s="11"/>
      <c r="B186" s="11"/>
      <c r="C186" s="14"/>
      <c r="D186" s="11"/>
      <c r="E186" s="11"/>
      <c r="F186" s="11"/>
      <c r="G186" s="11"/>
      <c r="K186" s="12"/>
      <c r="L186" s="26">
        <f>IF(ISTEXT(K186),VLOOKUP(K186,Penalties!$A$2:$B$36,2,FALSE),0)</f>
        <v>0</v>
      </c>
      <c r="P186" s="13"/>
      <c r="Q186" s="27">
        <f t="shared" ca="1" si="4"/>
        <v>0</v>
      </c>
      <c r="R186" s="26">
        <f t="shared" si="5"/>
        <v>0</v>
      </c>
    </row>
    <row r="187" spans="1:18" x14ac:dyDescent="0.25">
      <c r="A187" s="11"/>
      <c r="B187" s="11"/>
      <c r="C187" s="14"/>
      <c r="D187" s="11"/>
      <c r="E187" s="11"/>
      <c r="F187" s="11"/>
      <c r="G187" s="11"/>
      <c r="K187" s="12"/>
      <c r="L187" s="26">
        <f>IF(ISTEXT(K187),VLOOKUP(K187,Penalties!$A$2:$B$36,2,FALSE),0)</f>
        <v>0</v>
      </c>
      <c r="P187" s="13"/>
      <c r="Q187" s="27">
        <f t="shared" ca="1" si="4"/>
        <v>0</v>
      </c>
      <c r="R187" s="26">
        <f t="shared" si="5"/>
        <v>0</v>
      </c>
    </row>
    <row r="188" spans="1:18" x14ac:dyDescent="0.25">
      <c r="A188" s="11"/>
      <c r="B188" s="11"/>
      <c r="C188" s="14"/>
      <c r="D188" s="11"/>
      <c r="E188" s="11"/>
      <c r="F188" s="11"/>
      <c r="G188" s="11"/>
      <c r="K188" s="12"/>
      <c r="L188" s="26">
        <f>IF(ISTEXT(K188),VLOOKUP(K188,Penalties!$A$2:$B$36,2,FALSE),0)</f>
        <v>0</v>
      </c>
      <c r="P188" s="13"/>
      <c r="Q188" s="27">
        <f t="shared" ca="1" si="4"/>
        <v>0</v>
      </c>
      <c r="R188" s="26">
        <f t="shared" si="5"/>
        <v>0</v>
      </c>
    </row>
    <row r="189" spans="1:18" x14ac:dyDescent="0.25">
      <c r="A189" s="11"/>
      <c r="B189" s="11"/>
      <c r="C189" s="14"/>
      <c r="D189" s="11"/>
      <c r="E189" s="11"/>
      <c r="F189" s="11"/>
      <c r="G189" s="11"/>
      <c r="K189" s="12"/>
      <c r="L189" s="26">
        <f>IF(ISTEXT(K189),VLOOKUP(K189,Penalties!$A$2:$B$36,2,FALSE),0)</f>
        <v>0</v>
      </c>
      <c r="P189" s="13"/>
      <c r="Q189" s="27">
        <f t="shared" ca="1" si="4"/>
        <v>0</v>
      </c>
      <c r="R189" s="26">
        <f t="shared" si="5"/>
        <v>0</v>
      </c>
    </row>
    <row r="190" spans="1:18" x14ac:dyDescent="0.25">
      <c r="C190" s="14"/>
      <c r="K190" s="12"/>
      <c r="L190" s="26">
        <f>IF(ISTEXT(K190),VLOOKUP(K190,Penalties!$A$2:$B$36,2,FALSE),0)</f>
        <v>0</v>
      </c>
      <c r="P190" s="13"/>
      <c r="Q190" s="27">
        <f t="shared" ca="1" si="4"/>
        <v>0</v>
      </c>
      <c r="R190" s="26">
        <f t="shared" si="5"/>
        <v>0</v>
      </c>
    </row>
    <row r="191" spans="1:18" x14ac:dyDescent="0.25">
      <c r="C191" s="14"/>
      <c r="K191" s="12"/>
      <c r="L191" s="26">
        <f>IF(ISTEXT(K191),VLOOKUP(K191,Penalties!$A$2:$B$36,2,FALSE),0)</f>
        <v>0</v>
      </c>
      <c r="P191" s="13"/>
      <c r="Q191" s="27">
        <f t="shared" ca="1" si="4"/>
        <v>0</v>
      </c>
      <c r="R191" s="26">
        <f t="shared" si="5"/>
        <v>0</v>
      </c>
    </row>
    <row r="192" spans="1:18" x14ac:dyDescent="0.25">
      <c r="C192" s="14"/>
      <c r="K192" s="12"/>
      <c r="L192" s="26">
        <f>IF(ISTEXT(K192),VLOOKUP(K192,Penalties!$A$2:$B$36,2,FALSE),0)</f>
        <v>0</v>
      </c>
      <c r="P192" s="13"/>
      <c r="Q192" s="27">
        <f t="shared" ca="1" si="4"/>
        <v>0</v>
      </c>
      <c r="R192" s="26">
        <f t="shared" si="5"/>
        <v>0</v>
      </c>
    </row>
    <row r="193" spans="1:18" x14ac:dyDescent="0.25">
      <c r="C193" s="14"/>
      <c r="K193" s="12"/>
      <c r="L193" s="26">
        <f>IF(ISTEXT(K193),VLOOKUP(K193,Penalties!$A$2:$B$36,2,FALSE),0)</f>
        <v>0</v>
      </c>
      <c r="P193" s="13"/>
      <c r="Q193" s="27">
        <f t="shared" ca="1" si="4"/>
        <v>0</v>
      </c>
      <c r="R193" s="26">
        <f t="shared" si="5"/>
        <v>0</v>
      </c>
    </row>
    <row r="194" spans="1:18" x14ac:dyDescent="0.25">
      <c r="C194" s="14"/>
      <c r="K194" s="12"/>
      <c r="L194" s="26">
        <f>IF(ISTEXT(K194),VLOOKUP(K194,Penalties!$A$2:$B$36,2,FALSE),0)</f>
        <v>0</v>
      </c>
      <c r="P194" s="13"/>
      <c r="Q194" s="27">
        <f t="shared" ca="1" si="4"/>
        <v>0</v>
      </c>
      <c r="R194" s="26">
        <f t="shared" si="5"/>
        <v>0</v>
      </c>
    </row>
    <row r="195" spans="1:18" x14ac:dyDescent="0.25">
      <c r="C195" s="14"/>
      <c r="K195" s="12"/>
      <c r="L195" s="26">
        <f>IF(ISTEXT(K195),VLOOKUP(K195,Penalties!$A$2:$B$36,2,FALSE),0)</f>
        <v>0</v>
      </c>
      <c r="P195" s="13"/>
      <c r="Q195" s="27">
        <f t="shared" ref="Q195:Q258" ca="1" si="6">IF((YEAR(NOW()-C195)-1900)&lt;2,L195,0)</f>
        <v>0</v>
      </c>
      <c r="R195" s="26">
        <f t="shared" ref="R195:R258" si="7">SUMIF(A$2:A$100,A195,Q$2:Q$100)</f>
        <v>0</v>
      </c>
    </row>
    <row r="196" spans="1:18" x14ac:dyDescent="0.25">
      <c r="C196" s="14"/>
      <c r="K196" s="12"/>
      <c r="L196" s="26">
        <f>IF(ISTEXT(K196),VLOOKUP(K196,Penalties!$A$2:$B$36,2,FALSE),0)</f>
        <v>0</v>
      </c>
      <c r="P196" s="13"/>
      <c r="Q196" s="27">
        <f t="shared" ca="1" si="6"/>
        <v>0</v>
      </c>
      <c r="R196" s="26">
        <f t="shared" si="7"/>
        <v>0</v>
      </c>
    </row>
    <row r="197" spans="1:18" x14ac:dyDescent="0.25">
      <c r="C197" s="14"/>
      <c r="K197" s="12"/>
      <c r="L197" s="26">
        <f>IF(ISTEXT(K197),VLOOKUP(K197,Penalties!$A$2:$B$36,2,FALSE),0)</f>
        <v>0</v>
      </c>
      <c r="P197" s="13"/>
      <c r="Q197" s="27">
        <f t="shared" ca="1" si="6"/>
        <v>0</v>
      </c>
      <c r="R197" s="26">
        <f t="shared" si="7"/>
        <v>0</v>
      </c>
    </row>
    <row r="198" spans="1:18" s="19" customFormat="1" x14ac:dyDescent="0.25">
      <c r="A198" s="9"/>
      <c r="B198" s="9"/>
      <c r="C198" s="14"/>
      <c r="D198" s="9"/>
      <c r="E198" s="9"/>
      <c r="F198" s="9"/>
      <c r="G198" s="9"/>
      <c r="H198" s="15"/>
      <c r="I198" s="11"/>
      <c r="J198" s="11"/>
      <c r="K198" s="12"/>
      <c r="L198" s="26">
        <f>IF(ISTEXT(K198),VLOOKUP(K198,Penalties!$A$2:$B$36,2,FALSE),0)</f>
        <v>0</v>
      </c>
      <c r="M198" s="11"/>
      <c r="N198" s="11"/>
      <c r="O198" s="11"/>
      <c r="P198" s="13"/>
      <c r="Q198" s="27">
        <f t="shared" ca="1" si="6"/>
        <v>0</v>
      </c>
      <c r="R198" s="26">
        <f t="shared" si="7"/>
        <v>0</v>
      </c>
    </row>
    <row r="199" spans="1:18" x14ac:dyDescent="0.25">
      <c r="C199" s="14"/>
      <c r="K199" s="12"/>
      <c r="L199" s="26">
        <f>IF(ISTEXT(K199),VLOOKUP(K199,Penalties!$A$2:$B$36,2,FALSE),0)</f>
        <v>0</v>
      </c>
      <c r="P199" s="13"/>
      <c r="Q199" s="27">
        <f t="shared" ca="1" si="6"/>
        <v>0</v>
      </c>
      <c r="R199" s="26">
        <f t="shared" si="7"/>
        <v>0</v>
      </c>
    </row>
    <row r="200" spans="1:18" x14ac:dyDescent="0.25">
      <c r="C200" s="14"/>
      <c r="K200" s="12"/>
      <c r="L200" s="26">
        <f>IF(ISTEXT(K200),VLOOKUP(K200,Penalties!$A$2:$B$36,2,FALSE),0)</f>
        <v>0</v>
      </c>
      <c r="P200" s="13"/>
      <c r="Q200" s="27">
        <f t="shared" ca="1" si="6"/>
        <v>0</v>
      </c>
      <c r="R200" s="26">
        <f t="shared" si="7"/>
        <v>0</v>
      </c>
    </row>
    <row r="201" spans="1:18" x14ac:dyDescent="0.25">
      <c r="C201" s="14"/>
      <c r="K201" s="12"/>
      <c r="L201" s="26">
        <f>IF(ISTEXT(K201),VLOOKUP(K201,Penalties!$A$2:$B$36,2,FALSE),0)</f>
        <v>0</v>
      </c>
      <c r="P201" s="13"/>
      <c r="Q201" s="27">
        <f t="shared" ca="1" si="6"/>
        <v>0</v>
      </c>
      <c r="R201" s="26">
        <f t="shared" si="7"/>
        <v>0</v>
      </c>
    </row>
    <row r="202" spans="1:18" x14ac:dyDescent="0.25">
      <c r="C202" s="14"/>
      <c r="K202" s="12"/>
      <c r="L202" s="26">
        <f>IF(ISTEXT(K202),VLOOKUP(K202,Penalties!$A$2:$B$36,2,FALSE),0)</f>
        <v>0</v>
      </c>
      <c r="P202" s="13"/>
      <c r="Q202" s="27">
        <f t="shared" ca="1" si="6"/>
        <v>0</v>
      </c>
      <c r="R202" s="26">
        <f t="shared" si="7"/>
        <v>0</v>
      </c>
    </row>
    <row r="203" spans="1:18" x14ac:dyDescent="0.25">
      <c r="C203" s="14"/>
      <c r="K203" s="12"/>
      <c r="L203" s="26">
        <f>IF(ISTEXT(K203),VLOOKUP(K203,Penalties!$A$2:$B$36,2,FALSE),0)</f>
        <v>0</v>
      </c>
      <c r="P203" s="13"/>
      <c r="Q203" s="27">
        <f t="shared" ca="1" si="6"/>
        <v>0</v>
      </c>
      <c r="R203" s="26">
        <f t="shared" si="7"/>
        <v>0</v>
      </c>
    </row>
    <row r="204" spans="1:18" x14ac:dyDescent="0.25">
      <c r="C204" s="14"/>
      <c r="K204" s="12"/>
      <c r="L204" s="26">
        <f>IF(ISTEXT(K204),VLOOKUP(K204,Penalties!$A$2:$B$36,2,FALSE),0)</f>
        <v>0</v>
      </c>
      <c r="P204" s="13"/>
      <c r="Q204" s="27">
        <f t="shared" ca="1" si="6"/>
        <v>0</v>
      </c>
      <c r="R204" s="26">
        <f t="shared" si="7"/>
        <v>0</v>
      </c>
    </row>
    <row r="205" spans="1:18" x14ac:dyDescent="0.25">
      <c r="C205" s="14"/>
      <c r="K205" s="12"/>
      <c r="L205" s="26">
        <f>IF(ISTEXT(K205),VLOOKUP(K205,Penalties!$A$2:$B$36,2,FALSE),0)</f>
        <v>0</v>
      </c>
      <c r="P205" s="13"/>
      <c r="Q205" s="27">
        <f t="shared" ca="1" si="6"/>
        <v>0</v>
      </c>
      <c r="R205" s="26">
        <f t="shared" si="7"/>
        <v>0</v>
      </c>
    </row>
    <row r="206" spans="1:18" x14ac:dyDescent="0.25">
      <c r="C206" s="14"/>
      <c r="K206" s="12"/>
      <c r="L206" s="26">
        <f>IF(ISTEXT(K206),VLOOKUP(K206,Penalties!$A$2:$B$36,2,FALSE),0)</f>
        <v>0</v>
      </c>
      <c r="P206" s="13"/>
      <c r="Q206" s="27">
        <f t="shared" ca="1" si="6"/>
        <v>0</v>
      </c>
      <c r="R206" s="26">
        <f t="shared" si="7"/>
        <v>0</v>
      </c>
    </row>
    <row r="207" spans="1:18" x14ac:dyDescent="0.25">
      <c r="C207" s="14"/>
      <c r="K207" s="12"/>
      <c r="L207" s="26">
        <f>IF(ISTEXT(K207),VLOOKUP(K207,Penalties!$A$2:$B$36,2,FALSE),0)</f>
        <v>0</v>
      </c>
      <c r="P207" s="13"/>
      <c r="Q207" s="27">
        <f t="shared" ca="1" si="6"/>
        <v>0</v>
      </c>
      <c r="R207" s="26">
        <f t="shared" si="7"/>
        <v>0</v>
      </c>
    </row>
    <row r="208" spans="1:18" x14ac:dyDescent="0.25">
      <c r="C208" s="14"/>
      <c r="K208" s="12"/>
      <c r="L208" s="26">
        <f>IF(ISTEXT(K208),VLOOKUP(K208,Penalties!$A$2:$B$36,2,FALSE),0)</f>
        <v>0</v>
      </c>
      <c r="P208" s="13"/>
      <c r="Q208" s="27">
        <f t="shared" ca="1" si="6"/>
        <v>0</v>
      </c>
      <c r="R208" s="26">
        <f t="shared" si="7"/>
        <v>0</v>
      </c>
    </row>
    <row r="209" spans="1:18" x14ac:dyDescent="0.25">
      <c r="C209" s="14"/>
      <c r="K209" s="12"/>
      <c r="L209" s="26">
        <f>IF(ISTEXT(K209),VLOOKUP(K209,Penalties!$A$2:$B$36,2,FALSE),0)</f>
        <v>0</v>
      </c>
      <c r="P209" s="13"/>
      <c r="Q209" s="27">
        <f t="shared" ca="1" si="6"/>
        <v>0</v>
      </c>
      <c r="R209" s="26">
        <f t="shared" si="7"/>
        <v>0</v>
      </c>
    </row>
    <row r="210" spans="1:18" x14ac:dyDescent="0.25">
      <c r="C210" s="14"/>
      <c r="K210" s="12"/>
      <c r="L210" s="26">
        <f>IF(ISTEXT(K210),VLOOKUP(K210,Penalties!$A$2:$B$36,2,FALSE),0)</f>
        <v>0</v>
      </c>
      <c r="P210" s="13"/>
      <c r="Q210" s="27">
        <f t="shared" ca="1" si="6"/>
        <v>0</v>
      </c>
      <c r="R210" s="26">
        <f t="shared" si="7"/>
        <v>0</v>
      </c>
    </row>
    <row r="211" spans="1:18" x14ac:dyDescent="0.25">
      <c r="C211" s="14"/>
      <c r="K211" s="12"/>
      <c r="L211" s="26">
        <f>IF(ISTEXT(K211),VLOOKUP(K211,Penalties!$A$2:$B$36,2,FALSE),0)</f>
        <v>0</v>
      </c>
      <c r="P211" s="13"/>
      <c r="Q211" s="27">
        <f t="shared" ca="1" si="6"/>
        <v>0</v>
      </c>
      <c r="R211" s="26">
        <f t="shared" si="7"/>
        <v>0</v>
      </c>
    </row>
    <row r="212" spans="1:18" x14ac:dyDescent="0.25">
      <c r="C212" s="14"/>
      <c r="K212" s="12"/>
      <c r="L212" s="26">
        <f>IF(ISTEXT(K212),VLOOKUP(K212,Penalties!$A$2:$B$36,2,FALSE),0)</f>
        <v>0</v>
      </c>
      <c r="P212" s="13"/>
      <c r="Q212" s="27">
        <f t="shared" ca="1" si="6"/>
        <v>0</v>
      </c>
      <c r="R212" s="26">
        <f t="shared" si="7"/>
        <v>0</v>
      </c>
    </row>
    <row r="213" spans="1:18" s="19" customFormat="1" x14ac:dyDescent="0.25">
      <c r="A213" s="9"/>
      <c r="B213" s="9"/>
      <c r="C213" s="14"/>
      <c r="D213" s="9"/>
      <c r="E213" s="9"/>
      <c r="F213" s="9"/>
      <c r="G213" s="9"/>
      <c r="H213" s="15"/>
      <c r="I213" s="11"/>
      <c r="J213" s="11"/>
      <c r="K213" s="12"/>
      <c r="L213" s="26">
        <f>IF(ISTEXT(K213),VLOOKUP(K213,Penalties!$A$2:$B$36,2,FALSE),0)</f>
        <v>0</v>
      </c>
      <c r="M213" s="11"/>
      <c r="N213" s="11"/>
      <c r="O213" s="11"/>
      <c r="P213" s="13"/>
      <c r="Q213" s="27">
        <f t="shared" ca="1" si="6"/>
        <v>0</v>
      </c>
      <c r="R213" s="26">
        <f t="shared" si="7"/>
        <v>0</v>
      </c>
    </row>
    <row r="214" spans="1:18" x14ac:dyDescent="0.25">
      <c r="C214" s="14"/>
      <c r="K214" s="12"/>
      <c r="L214" s="26">
        <f>IF(ISTEXT(K214),VLOOKUP(K214,Penalties!$A$2:$B$36,2,FALSE),0)</f>
        <v>0</v>
      </c>
      <c r="P214" s="13"/>
      <c r="Q214" s="27">
        <f t="shared" ca="1" si="6"/>
        <v>0</v>
      </c>
      <c r="R214" s="26">
        <f t="shared" si="7"/>
        <v>0</v>
      </c>
    </row>
    <row r="215" spans="1:18" x14ac:dyDescent="0.25">
      <c r="K215" s="12"/>
      <c r="L215" s="26">
        <f>IF(ISTEXT(K215),VLOOKUP(K215,Penalties!$A$2:$B$36,2,FALSE),0)</f>
        <v>0</v>
      </c>
      <c r="P215" s="13"/>
      <c r="Q215" s="27">
        <f t="shared" ca="1" si="6"/>
        <v>0</v>
      </c>
      <c r="R215" s="26">
        <f t="shared" si="7"/>
        <v>0</v>
      </c>
    </row>
    <row r="216" spans="1:18" x14ac:dyDescent="0.25">
      <c r="K216" s="12"/>
      <c r="L216" s="26">
        <f>IF(ISTEXT(K216),VLOOKUP(K216,Penalties!$A$2:$B$36,2,FALSE),0)</f>
        <v>0</v>
      </c>
      <c r="P216" s="13"/>
      <c r="Q216" s="27">
        <f t="shared" ca="1" si="6"/>
        <v>0</v>
      </c>
      <c r="R216" s="26">
        <f t="shared" si="7"/>
        <v>0</v>
      </c>
    </row>
    <row r="217" spans="1:18" x14ac:dyDescent="0.25">
      <c r="K217" s="12"/>
      <c r="L217" s="26">
        <f>IF(ISTEXT(K217),VLOOKUP(K217,Penalties!$A$2:$B$36,2,FALSE),0)</f>
        <v>0</v>
      </c>
      <c r="P217" s="13"/>
      <c r="Q217" s="27">
        <f t="shared" ca="1" si="6"/>
        <v>0</v>
      </c>
      <c r="R217" s="26">
        <f t="shared" si="7"/>
        <v>0</v>
      </c>
    </row>
    <row r="218" spans="1:18" x14ac:dyDescent="0.25">
      <c r="C218" s="14"/>
      <c r="K218" s="12"/>
      <c r="L218" s="26">
        <f>IF(ISTEXT(K218),VLOOKUP(K218,Penalties!$A$2:$B$36,2,FALSE),0)</f>
        <v>0</v>
      </c>
      <c r="P218" s="13"/>
      <c r="Q218" s="27">
        <f t="shared" ca="1" si="6"/>
        <v>0</v>
      </c>
      <c r="R218" s="26">
        <f t="shared" si="7"/>
        <v>0</v>
      </c>
    </row>
    <row r="219" spans="1:18" x14ac:dyDescent="0.25">
      <c r="K219" s="12"/>
      <c r="L219" s="26">
        <f>IF(ISTEXT(K219),VLOOKUP(K219,Penalties!$A$2:$B$36,2,FALSE),0)</f>
        <v>0</v>
      </c>
      <c r="P219" s="13"/>
      <c r="Q219" s="27">
        <f t="shared" ca="1" si="6"/>
        <v>0</v>
      </c>
      <c r="R219" s="26">
        <f t="shared" si="7"/>
        <v>0</v>
      </c>
    </row>
    <row r="220" spans="1:18" x14ac:dyDescent="0.25">
      <c r="K220" s="12"/>
      <c r="L220" s="26">
        <f>IF(ISTEXT(K220),VLOOKUP(K220,Penalties!$A$2:$B$36,2,FALSE),0)</f>
        <v>0</v>
      </c>
      <c r="P220" s="13"/>
      <c r="Q220" s="27">
        <f t="shared" ca="1" si="6"/>
        <v>0</v>
      </c>
      <c r="R220" s="26">
        <f t="shared" si="7"/>
        <v>0</v>
      </c>
    </row>
    <row r="221" spans="1:18" x14ac:dyDescent="0.25">
      <c r="K221" s="12"/>
      <c r="L221" s="26">
        <f>IF(ISTEXT(K221),VLOOKUP(K221,Penalties!$A$2:$B$36,2,FALSE),0)</f>
        <v>0</v>
      </c>
      <c r="P221" s="13"/>
      <c r="Q221" s="27">
        <f t="shared" ca="1" si="6"/>
        <v>0</v>
      </c>
      <c r="R221" s="26">
        <f t="shared" si="7"/>
        <v>0</v>
      </c>
    </row>
    <row r="222" spans="1:18" x14ac:dyDescent="0.25">
      <c r="K222" s="12"/>
      <c r="L222" s="26">
        <f>IF(ISTEXT(K222),VLOOKUP(K222,Penalties!$A$2:$B$36,2,FALSE),0)</f>
        <v>0</v>
      </c>
      <c r="P222" s="13"/>
      <c r="Q222" s="27">
        <f t="shared" ca="1" si="6"/>
        <v>0</v>
      </c>
      <c r="R222" s="26">
        <f t="shared" si="7"/>
        <v>0</v>
      </c>
    </row>
    <row r="223" spans="1:18" x14ac:dyDescent="0.25">
      <c r="K223" s="12"/>
      <c r="L223" s="26">
        <f>IF(ISTEXT(K223),VLOOKUP(K223,Penalties!$A$2:$B$36,2,FALSE),0)</f>
        <v>0</v>
      </c>
      <c r="P223" s="13"/>
      <c r="Q223" s="27">
        <f t="shared" ca="1" si="6"/>
        <v>0</v>
      </c>
      <c r="R223" s="26">
        <f t="shared" si="7"/>
        <v>0</v>
      </c>
    </row>
    <row r="224" spans="1:18" x14ac:dyDescent="0.25">
      <c r="C224" s="14"/>
      <c r="K224" s="12"/>
      <c r="L224" s="26">
        <f>IF(ISTEXT(K224),VLOOKUP(K224,Penalties!$A$2:$B$36,2,FALSE),0)</f>
        <v>0</v>
      </c>
      <c r="P224" s="13"/>
      <c r="Q224" s="27">
        <f t="shared" ca="1" si="6"/>
        <v>0</v>
      </c>
      <c r="R224" s="26">
        <f t="shared" si="7"/>
        <v>0</v>
      </c>
    </row>
    <row r="225" spans="3:18" x14ac:dyDescent="0.25">
      <c r="K225" s="12"/>
      <c r="L225" s="26">
        <f>IF(ISTEXT(K225),VLOOKUP(K225,Penalties!$A$2:$B$36,2,FALSE),0)</f>
        <v>0</v>
      </c>
      <c r="P225" s="13"/>
      <c r="Q225" s="27">
        <f t="shared" ca="1" si="6"/>
        <v>0</v>
      </c>
      <c r="R225" s="26">
        <f t="shared" si="7"/>
        <v>0</v>
      </c>
    </row>
    <row r="226" spans="3:18" x14ac:dyDescent="0.25">
      <c r="K226" s="12"/>
      <c r="L226" s="26">
        <f>IF(ISTEXT(K226),VLOOKUP(K226,Penalties!$A$2:$B$36,2,FALSE),0)</f>
        <v>0</v>
      </c>
      <c r="P226" s="13"/>
      <c r="Q226" s="27">
        <f t="shared" ca="1" si="6"/>
        <v>0</v>
      </c>
      <c r="R226" s="26">
        <f t="shared" si="7"/>
        <v>0</v>
      </c>
    </row>
    <row r="227" spans="3:18" x14ac:dyDescent="0.25">
      <c r="K227" s="12"/>
      <c r="L227" s="26">
        <f>IF(ISTEXT(K227),VLOOKUP(K227,Penalties!$A$2:$B$36,2,FALSE),0)</f>
        <v>0</v>
      </c>
      <c r="P227" s="13"/>
      <c r="Q227" s="27">
        <f t="shared" ca="1" si="6"/>
        <v>0</v>
      </c>
      <c r="R227" s="26">
        <f t="shared" si="7"/>
        <v>0</v>
      </c>
    </row>
    <row r="228" spans="3:18" x14ac:dyDescent="0.25">
      <c r="C228" s="14"/>
      <c r="K228" s="12"/>
      <c r="L228" s="26">
        <f>IF(ISTEXT(K228),VLOOKUP(K228,Penalties!$A$2:$B$36,2,FALSE),0)</f>
        <v>0</v>
      </c>
      <c r="P228" s="13"/>
      <c r="Q228" s="27">
        <f t="shared" ca="1" si="6"/>
        <v>0</v>
      </c>
      <c r="R228" s="26">
        <f t="shared" si="7"/>
        <v>0</v>
      </c>
    </row>
    <row r="229" spans="3:18" x14ac:dyDescent="0.25">
      <c r="K229" s="12"/>
      <c r="L229" s="26">
        <f>IF(ISTEXT(K229),VLOOKUP(K229,Penalties!$A$2:$B$36,2,FALSE),0)</f>
        <v>0</v>
      </c>
      <c r="P229" s="13"/>
      <c r="Q229" s="27">
        <f t="shared" ca="1" si="6"/>
        <v>0</v>
      </c>
      <c r="R229" s="26">
        <f t="shared" si="7"/>
        <v>0</v>
      </c>
    </row>
    <row r="230" spans="3:18" x14ac:dyDescent="0.25">
      <c r="K230" s="12"/>
      <c r="L230" s="26">
        <f>IF(ISTEXT(K230),VLOOKUP(K230,Penalties!$A$2:$B$36,2,FALSE),0)</f>
        <v>0</v>
      </c>
      <c r="P230" s="13"/>
      <c r="Q230" s="27">
        <f t="shared" ca="1" si="6"/>
        <v>0</v>
      </c>
      <c r="R230" s="26">
        <f t="shared" si="7"/>
        <v>0</v>
      </c>
    </row>
    <row r="231" spans="3:18" x14ac:dyDescent="0.25">
      <c r="K231" s="12"/>
      <c r="L231" s="26">
        <f>IF(ISTEXT(K231),VLOOKUP(K231,Penalties!$A$2:$B$36,2,FALSE),0)</f>
        <v>0</v>
      </c>
      <c r="P231" s="13"/>
      <c r="Q231" s="27">
        <f t="shared" ca="1" si="6"/>
        <v>0</v>
      </c>
      <c r="R231" s="26">
        <f t="shared" si="7"/>
        <v>0</v>
      </c>
    </row>
    <row r="232" spans="3:18" x14ac:dyDescent="0.25">
      <c r="C232" s="14"/>
      <c r="K232" s="12"/>
      <c r="L232" s="26">
        <f>IF(ISTEXT(K232),VLOOKUP(K232,Penalties!$A$2:$B$36,2,FALSE),0)</f>
        <v>0</v>
      </c>
      <c r="P232" s="13"/>
      <c r="Q232" s="27">
        <f t="shared" ca="1" si="6"/>
        <v>0</v>
      </c>
      <c r="R232" s="26">
        <f t="shared" si="7"/>
        <v>0</v>
      </c>
    </row>
    <row r="233" spans="3:18" x14ac:dyDescent="0.25">
      <c r="C233" s="14"/>
      <c r="K233" s="12"/>
      <c r="L233" s="26">
        <f>IF(ISTEXT(K233),VLOOKUP(K233,Penalties!$A$2:$B$36,2,FALSE),0)</f>
        <v>0</v>
      </c>
      <c r="P233" s="13"/>
      <c r="Q233" s="27">
        <f t="shared" ca="1" si="6"/>
        <v>0</v>
      </c>
      <c r="R233" s="26">
        <f t="shared" si="7"/>
        <v>0</v>
      </c>
    </row>
    <row r="234" spans="3:18" x14ac:dyDescent="0.25">
      <c r="C234" s="14"/>
      <c r="K234" s="12"/>
      <c r="L234" s="26">
        <f>IF(ISTEXT(K234),VLOOKUP(K234,Penalties!$A$2:$B$36,2,FALSE),0)</f>
        <v>0</v>
      </c>
      <c r="P234" s="13"/>
      <c r="Q234" s="27">
        <f t="shared" ca="1" si="6"/>
        <v>0</v>
      </c>
      <c r="R234" s="26">
        <f t="shared" si="7"/>
        <v>0</v>
      </c>
    </row>
    <row r="235" spans="3:18" x14ac:dyDescent="0.25">
      <c r="C235" s="14"/>
      <c r="K235" s="12"/>
      <c r="L235" s="26">
        <f>IF(ISTEXT(K235),VLOOKUP(K235,Penalties!$A$2:$B$36,2,FALSE),0)</f>
        <v>0</v>
      </c>
      <c r="P235" s="13"/>
      <c r="Q235" s="27">
        <f t="shared" ca="1" si="6"/>
        <v>0</v>
      </c>
      <c r="R235" s="26">
        <f t="shared" si="7"/>
        <v>0</v>
      </c>
    </row>
    <row r="236" spans="3:18" x14ac:dyDescent="0.25">
      <c r="K236" s="12"/>
      <c r="L236" s="26">
        <f>IF(ISTEXT(K236),VLOOKUP(K236,Penalties!$A$2:$B$36,2,FALSE),0)</f>
        <v>0</v>
      </c>
      <c r="P236" s="13"/>
      <c r="Q236" s="27">
        <f t="shared" ca="1" si="6"/>
        <v>0</v>
      </c>
      <c r="R236" s="26">
        <f t="shared" si="7"/>
        <v>0</v>
      </c>
    </row>
    <row r="237" spans="3:18" x14ac:dyDescent="0.25">
      <c r="C237" s="14"/>
      <c r="K237" s="12"/>
      <c r="L237" s="26">
        <f>IF(ISTEXT(K237),VLOOKUP(K237,Penalties!$A$2:$B$36,2,FALSE),0)</f>
        <v>0</v>
      </c>
      <c r="P237" s="13"/>
      <c r="Q237" s="27">
        <f t="shared" ca="1" si="6"/>
        <v>0</v>
      </c>
      <c r="R237" s="26">
        <f t="shared" si="7"/>
        <v>0</v>
      </c>
    </row>
    <row r="238" spans="3:18" x14ac:dyDescent="0.25">
      <c r="C238" s="14"/>
      <c r="K238" s="12"/>
      <c r="L238" s="26">
        <f>IF(ISTEXT(K238),VLOOKUP(K238,Penalties!$A$2:$B$36,2,FALSE),0)</f>
        <v>0</v>
      </c>
      <c r="P238" s="13"/>
      <c r="Q238" s="27">
        <f t="shared" ca="1" si="6"/>
        <v>0</v>
      </c>
      <c r="R238" s="26">
        <f t="shared" si="7"/>
        <v>0</v>
      </c>
    </row>
    <row r="239" spans="3:18" x14ac:dyDescent="0.25">
      <c r="C239" s="14"/>
      <c r="K239" s="12"/>
      <c r="L239" s="26">
        <f>IF(ISTEXT(K239),VLOOKUP(K239,Penalties!$A$2:$B$36,2,FALSE),0)</f>
        <v>0</v>
      </c>
      <c r="P239" s="13"/>
      <c r="Q239" s="27">
        <f t="shared" ca="1" si="6"/>
        <v>0</v>
      </c>
      <c r="R239" s="26">
        <f t="shared" si="7"/>
        <v>0</v>
      </c>
    </row>
    <row r="240" spans="3:18" x14ac:dyDescent="0.25">
      <c r="C240" s="14"/>
      <c r="K240" s="12"/>
      <c r="L240" s="26">
        <f>IF(ISTEXT(K240),VLOOKUP(K240,Penalties!$A$2:$B$36,2,FALSE),0)</f>
        <v>0</v>
      </c>
      <c r="P240" s="13"/>
      <c r="Q240" s="27">
        <f t="shared" ca="1" si="6"/>
        <v>0</v>
      </c>
      <c r="R240" s="26">
        <f t="shared" si="7"/>
        <v>0</v>
      </c>
    </row>
    <row r="241" spans="3:18" x14ac:dyDescent="0.25">
      <c r="C241" s="14"/>
      <c r="K241" s="12"/>
      <c r="L241" s="26">
        <f>IF(ISTEXT(K241),VLOOKUP(K241,Penalties!$A$2:$B$36,2,FALSE),0)</f>
        <v>0</v>
      </c>
      <c r="P241" s="13"/>
      <c r="Q241" s="27">
        <f t="shared" ca="1" si="6"/>
        <v>0</v>
      </c>
      <c r="R241" s="26">
        <f t="shared" si="7"/>
        <v>0</v>
      </c>
    </row>
    <row r="242" spans="3:18" x14ac:dyDescent="0.25">
      <c r="C242" s="14"/>
      <c r="K242" s="12"/>
      <c r="L242" s="26">
        <f>IF(ISTEXT(K242),VLOOKUP(K242,Penalties!$A$2:$B$36,2,FALSE),0)</f>
        <v>0</v>
      </c>
      <c r="P242" s="13"/>
      <c r="Q242" s="27">
        <f t="shared" ca="1" si="6"/>
        <v>0</v>
      </c>
      <c r="R242" s="26">
        <f t="shared" si="7"/>
        <v>0</v>
      </c>
    </row>
    <row r="243" spans="3:18" x14ac:dyDescent="0.25">
      <c r="K243" s="12"/>
      <c r="L243" s="26">
        <f>IF(ISTEXT(K243),VLOOKUP(K243,Penalties!$A$2:$B$36,2,FALSE),0)</f>
        <v>0</v>
      </c>
      <c r="P243" s="13"/>
      <c r="Q243" s="27">
        <f t="shared" ca="1" si="6"/>
        <v>0</v>
      </c>
      <c r="R243" s="26">
        <f t="shared" si="7"/>
        <v>0</v>
      </c>
    </row>
    <row r="244" spans="3:18" x14ac:dyDescent="0.25">
      <c r="K244" s="12"/>
      <c r="L244" s="26">
        <f>IF(ISTEXT(K244),VLOOKUP(K244,Penalties!$A$2:$B$36,2,FALSE),0)</f>
        <v>0</v>
      </c>
      <c r="P244" s="13"/>
      <c r="Q244" s="27">
        <f t="shared" ca="1" si="6"/>
        <v>0</v>
      </c>
      <c r="R244" s="26">
        <f t="shared" si="7"/>
        <v>0</v>
      </c>
    </row>
    <row r="245" spans="3:18" x14ac:dyDescent="0.25">
      <c r="C245" s="14"/>
      <c r="K245" s="12"/>
      <c r="L245" s="26">
        <f>IF(ISTEXT(K245),VLOOKUP(K245,Penalties!$A$2:$B$36,2,FALSE),0)</f>
        <v>0</v>
      </c>
      <c r="P245" s="13"/>
      <c r="Q245" s="27">
        <f t="shared" ca="1" si="6"/>
        <v>0</v>
      </c>
      <c r="R245" s="26">
        <f t="shared" si="7"/>
        <v>0</v>
      </c>
    </row>
    <row r="246" spans="3:18" x14ac:dyDescent="0.25">
      <c r="C246" s="14"/>
      <c r="K246" s="12"/>
      <c r="L246" s="26">
        <f>IF(ISTEXT(K246),VLOOKUP(K246,Penalties!$A$2:$B$36,2,FALSE),0)</f>
        <v>0</v>
      </c>
      <c r="P246" s="13"/>
      <c r="Q246" s="27">
        <f t="shared" ca="1" si="6"/>
        <v>0</v>
      </c>
      <c r="R246" s="26">
        <f t="shared" si="7"/>
        <v>0</v>
      </c>
    </row>
    <row r="247" spans="3:18" x14ac:dyDescent="0.25">
      <c r="C247" s="14"/>
      <c r="K247" s="12"/>
      <c r="L247" s="26">
        <f>IF(ISTEXT(K247),VLOOKUP(K247,Penalties!$A$2:$B$36,2,FALSE),0)</f>
        <v>0</v>
      </c>
      <c r="P247" s="13"/>
      <c r="Q247" s="27">
        <f t="shared" ca="1" si="6"/>
        <v>0</v>
      </c>
      <c r="R247" s="26">
        <f t="shared" si="7"/>
        <v>0</v>
      </c>
    </row>
    <row r="248" spans="3:18" x14ac:dyDescent="0.25">
      <c r="C248" s="14"/>
      <c r="K248" s="12"/>
      <c r="L248" s="26">
        <f>IF(ISTEXT(K248),VLOOKUP(K248,Penalties!$A$2:$B$36,2,FALSE),0)</f>
        <v>0</v>
      </c>
      <c r="P248" s="13"/>
      <c r="Q248" s="27">
        <f t="shared" ca="1" si="6"/>
        <v>0</v>
      </c>
      <c r="R248" s="26">
        <f t="shared" si="7"/>
        <v>0</v>
      </c>
    </row>
    <row r="249" spans="3:18" x14ac:dyDescent="0.25">
      <c r="C249" s="14"/>
      <c r="K249" s="12"/>
      <c r="L249" s="26">
        <f>IF(ISTEXT(K249),VLOOKUP(K249,Penalties!$A$2:$B$36,2,FALSE),0)</f>
        <v>0</v>
      </c>
      <c r="P249" s="13"/>
      <c r="Q249" s="27">
        <f t="shared" ca="1" si="6"/>
        <v>0</v>
      </c>
      <c r="R249" s="26">
        <f t="shared" si="7"/>
        <v>0</v>
      </c>
    </row>
    <row r="250" spans="3:18" x14ac:dyDescent="0.25">
      <c r="C250" s="14"/>
      <c r="K250" s="12"/>
      <c r="L250" s="26">
        <f>IF(ISTEXT(K250),VLOOKUP(K250,Penalties!$A$2:$B$36,2,FALSE),0)</f>
        <v>0</v>
      </c>
      <c r="P250" s="13"/>
      <c r="Q250" s="27">
        <f t="shared" ca="1" si="6"/>
        <v>0</v>
      </c>
      <c r="R250" s="26">
        <f t="shared" si="7"/>
        <v>0</v>
      </c>
    </row>
    <row r="251" spans="3:18" x14ac:dyDescent="0.25">
      <c r="K251" s="12"/>
      <c r="L251" s="26">
        <f>IF(ISTEXT(K251),VLOOKUP(K251,Penalties!$A$2:$B$36,2,FALSE),0)</f>
        <v>0</v>
      </c>
      <c r="P251" s="13"/>
      <c r="Q251" s="27">
        <f t="shared" ca="1" si="6"/>
        <v>0</v>
      </c>
      <c r="R251" s="26">
        <f t="shared" si="7"/>
        <v>0</v>
      </c>
    </row>
    <row r="252" spans="3:18" x14ac:dyDescent="0.25">
      <c r="C252" s="14"/>
      <c r="K252" s="12"/>
      <c r="L252" s="26">
        <f>IF(ISTEXT(K252),VLOOKUP(K252,Penalties!$A$2:$B$36,2,FALSE),0)</f>
        <v>0</v>
      </c>
      <c r="P252" s="13"/>
      <c r="Q252" s="27">
        <f t="shared" ca="1" si="6"/>
        <v>0</v>
      </c>
      <c r="R252" s="26">
        <f t="shared" si="7"/>
        <v>0</v>
      </c>
    </row>
    <row r="253" spans="3:18" x14ac:dyDescent="0.25">
      <c r="C253" s="14"/>
      <c r="K253" s="12"/>
      <c r="L253" s="26">
        <f>IF(ISTEXT(K253),VLOOKUP(K253,Penalties!$A$2:$B$36,2,FALSE),0)</f>
        <v>0</v>
      </c>
      <c r="P253" s="13"/>
      <c r="Q253" s="27">
        <f t="shared" ca="1" si="6"/>
        <v>0</v>
      </c>
      <c r="R253" s="26">
        <f t="shared" si="7"/>
        <v>0</v>
      </c>
    </row>
    <row r="254" spans="3:18" x14ac:dyDescent="0.25">
      <c r="C254" s="14"/>
      <c r="K254" s="12"/>
      <c r="L254" s="26">
        <f>IF(ISTEXT(K254),VLOOKUP(K254,Penalties!$A$2:$B$36,2,FALSE),0)</f>
        <v>0</v>
      </c>
      <c r="P254" s="13"/>
      <c r="Q254" s="27">
        <f t="shared" ca="1" si="6"/>
        <v>0</v>
      </c>
      <c r="R254" s="26">
        <f t="shared" si="7"/>
        <v>0</v>
      </c>
    </row>
    <row r="255" spans="3:18" x14ac:dyDescent="0.25">
      <c r="C255" s="14"/>
      <c r="K255" s="12"/>
      <c r="L255" s="26">
        <f>IF(ISTEXT(K255),VLOOKUP(K255,Penalties!$A$2:$B$36,2,FALSE),0)</f>
        <v>0</v>
      </c>
      <c r="P255" s="13"/>
      <c r="Q255" s="27">
        <f t="shared" ca="1" si="6"/>
        <v>0</v>
      </c>
      <c r="R255" s="26">
        <f t="shared" si="7"/>
        <v>0</v>
      </c>
    </row>
    <row r="256" spans="3:18" x14ac:dyDescent="0.25">
      <c r="C256" s="14"/>
      <c r="K256" s="12"/>
      <c r="L256" s="26">
        <f>IF(ISTEXT(K256),VLOOKUP(K256,Penalties!$A$2:$B$36,2,FALSE),0)</f>
        <v>0</v>
      </c>
      <c r="P256" s="13"/>
      <c r="Q256" s="27">
        <f t="shared" ca="1" si="6"/>
        <v>0</v>
      </c>
      <c r="R256" s="26">
        <f t="shared" si="7"/>
        <v>0</v>
      </c>
    </row>
    <row r="257" spans="1:18" x14ac:dyDescent="0.25">
      <c r="C257" s="14"/>
      <c r="K257" s="12"/>
      <c r="L257" s="26">
        <f>IF(ISTEXT(K257),VLOOKUP(K257,Penalties!$A$2:$B$36,2,FALSE),0)</f>
        <v>0</v>
      </c>
      <c r="P257" s="13"/>
      <c r="Q257" s="27">
        <f t="shared" ca="1" si="6"/>
        <v>0</v>
      </c>
      <c r="R257" s="26">
        <f t="shared" si="7"/>
        <v>0</v>
      </c>
    </row>
    <row r="258" spans="1:18" x14ac:dyDescent="0.25">
      <c r="C258" s="14"/>
      <c r="K258" s="12"/>
      <c r="L258" s="26">
        <f>IF(ISTEXT(K258),VLOOKUP(K258,Penalties!$A$2:$B$36,2,FALSE),0)</f>
        <v>0</v>
      </c>
      <c r="P258" s="13"/>
      <c r="Q258" s="27">
        <f t="shared" ca="1" si="6"/>
        <v>0</v>
      </c>
      <c r="R258" s="26">
        <f t="shared" si="7"/>
        <v>0</v>
      </c>
    </row>
    <row r="259" spans="1:18" x14ac:dyDescent="0.25">
      <c r="C259" s="14"/>
      <c r="K259" s="12"/>
      <c r="L259" s="26">
        <f>IF(ISTEXT(K259),VLOOKUP(K259,Penalties!$A$2:$B$36,2,FALSE),0)</f>
        <v>0</v>
      </c>
      <c r="P259" s="13"/>
      <c r="Q259" s="27">
        <f t="shared" ref="Q259:Q322" ca="1" si="8">IF((YEAR(NOW()-C259)-1900)&lt;2,L259,0)</f>
        <v>0</v>
      </c>
      <c r="R259" s="26">
        <f t="shared" ref="R259:R322" si="9">SUMIF(A$2:A$100,A259,Q$2:Q$100)</f>
        <v>0</v>
      </c>
    </row>
    <row r="260" spans="1:18" x14ac:dyDescent="0.25">
      <c r="C260" s="14"/>
      <c r="K260" s="12"/>
      <c r="L260" s="26">
        <f>IF(ISTEXT(K260),VLOOKUP(K260,Penalties!$A$2:$B$36,2,FALSE),0)</f>
        <v>0</v>
      </c>
      <c r="P260" s="13"/>
      <c r="Q260" s="27">
        <f t="shared" ca="1" si="8"/>
        <v>0</v>
      </c>
      <c r="R260" s="26">
        <f t="shared" si="9"/>
        <v>0</v>
      </c>
    </row>
    <row r="261" spans="1:18" x14ac:dyDescent="0.25">
      <c r="C261" s="14"/>
      <c r="K261" s="12"/>
      <c r="L261" s="26">
        <f>IF(ISTEXT(K261),VLOOKUP(K261,Penalties!$A$2:$B$36,2,FALSE),0)</f>
        <v>0</v>
      </c>
      <c r="P261" s="13"/>
      <c r="Q261" s="27">
        <f t="shared" ca="1" si="8"/>
        <v>0</v>
      </c>
      <c r="R261" s="26">
        <f t="shared" si="9"/>
        <v>0</v>
      </c>
    </row>
    <row r="262" spans="1:18" x14ac:dyDescent="0.25">
      <c r="C262" s="14"/>
      <c r="K262" s="12"/>
      <c r="L262" s="26">
        <f>IF(ISTEXT(K262),VLOOKUP(K262,Penalties!$A$2:$B$36,2,FALSE),0)</f>
        <v>0</v>
      </c>
      <c r="P262" s="13"/>
      <c r="Q262" s="27">
        <f t="shared" ca="1" si="8"/>
        <v>0</v>
      </c>
      <c r="R262" s="26">
        <f t="shared" si="9"/>
        <v>0</v>
      </c>
    </row>
    <row r="263" spans="1:18" x14ac:dyDescent="0.25">
      <c r="C263" s="14"/>
      <c r="K263" s="12"/>
      <c r="L263" s="26">
        <f>IF(ISTEXT(K263),VLOOKUP(K263,Penalties!$A$2:$B$36,2,FALSE),0)</f>
        <v>0</v>
      </c>
      <c r="P263" s="13"/>
      <c r="Q263" s="27">
        <f t="shared" ca="1" si="8"/>
        <v>0</v>
      </c>
      <c r="R263" s="26">
        <f t="shared" si="9"/>
        <v>0</v>
      </c>
    </row>
    <row r="264" spans="1:18" x14ac:dyDescent="0.25">
      <c r="C264" s="14"/>
      <c r="K264" s="12"/>
      <c r="L264" s="26">
        <f>IF(ISTEXT(K264),VLOOKUP(K264,Penalties!$A$2:$B$36,2,FALSE),0)</f>
        <v>0</v>
      </c>
      <c r="P264" s="13"/>
      <c r="Q264" s="27">
        <f t="shared" ca="1" si="8"/>
        <v>0</v>
      </c>
      <c r="R264" s="26">
        <f t="shared" si="9"/>
        <v>0</v>
      </c>
    </row>
    <row r="265" spans="1:18" x14ac:dyDescent="0.25">
      <c r="C265" s="14"/>
      <c r="K265" s="12"/>
      <c r="L265" s="26">
        <f>IF(ISTEXT(K265),VLOOKUP(K265,Penalties!$A$2:$B$36,2,FALSE),0)</f>
        <v>0</v>
      </c>
      <c r="P265" s="13"/>
      <c r="Q265" s="27">
        <f t="shared" ca="1" si="8"/>
        <v>0</v>
      </c>
      <c r="R265" s="26">
        <f t="shared" si="9"/>
        <v>0</v>
      </c>
    </row>
    <row r="266" spans="1:18" x14ac:dyDescent="0.25">
      <c r="C266" s="14"/>
      <c r="K266" s="12"/>
      <c r="L266" s="26">
        <f>IF(ISTEXT(K266),VLOOKUP(K266,Penalties!$A$2:$B$36,2,FALSE),0)</f>
        <v>0</v>
      </c>
      <c r="P266" s="13"/>
      <c r="Q266" s="27">
        <f t="shared" ca="1" si="8"/>
        <v>0</v>
      </c>
      <c r="R266" s="26">
        <f t="shared" si="9"/>
        <v>0</v>
      </c>
    </row>
    <row r="267" spans="1:18" x14ac:dyDescent="0.25">
      <c r="C267" s="14"/>
      <c r="K267" s="12"/>
      <c r="L267" s="26">
        <f>IF(ISTEXT(K267),VLOOKUP(K267,Penalties!$A$2:$B$36,2,FALSE),0)</f>
        <v>0</v>
      </c>
      <c r="P267" s="13"/>
      <c r="Q267" s="27">
        <f t="shared" ca="1" si="8"/>
        <v>0</v>
      </c>
      <c r="R267" s="26">
        <f t="shared" si="9"/>
        <v>0</v>
      </c>
    </row>
    <row r="268" spans="1:18" x14ac:dyDescent="0.25">
      <c r="C268" s="14"/>
      <c r="K268" s="12"/>
      <c r="L268" s="26">
        <f>IF(ISTEXT(K268),VLOOKUP(K268,Penalties!$A$2:$B$36,2,FALSE),0)</f>
        <v>0</v>
      </c>
      <c r="P268" s="13"/>
      <c r="Q268" s="27">
        <f t="shared" ca="1" si="8"/>
        <v>0</v>
      </c>
      <c r="R268" s="26">
        <f t="shared" si="9"/>
        <v>0</v>
      </c>
    </row>
    <row r="269" spans="1:18" x14ac:dyDescent="0.25">
      <c r="C269" s="14"/>
      <c r="K269" s="12"/>
      <c r="L269" s="26">
        <f>IF(ISTEXT(K269),VLOOKUP(K269,Penalties!$A$2:$B$36,2,FALSE),0)</f>
        <v>0</v>
      </c>
      <c r="P269" s="13"/>
      <c r="Q269" s="27">
        <f t="shared" ca="1" si="8"/>
        <v>0</v>
      </c>
      <c r="R269" s="26">
        <f t="shared" si="9"/>
        <v>0</v>
      </c>
    </row>
    <row r="270" spans="1:18" x14ac:dyDescent="0.25">
      <c r="C270" s="14"/>
      <c r="K270" s="12"/>
      <c r="L270" s="26">
        <f>IF(ISTEXT(K270),VLOOKUP(K270,Penalties!$A$2:$B$36,2,FALSE),0)</f>
        <v>0</v>
      </c>
      <c r="P270" s="13"/>
      <c r="Q270" s="27">
        <f t="shared" ca="1" si="8"/>
        <v>0</v>
      </c>
      <c r="R270" s="26">
        <f t="shared" si="9"/>
        <v>0</v>
      </c>
    </row>
    <row r="271" spans="1:18" x14ac:dyDescent="0.25">
      <c r="C271" s="14"/>
      <c r="K271" s="12"/>
      <c r="L271" s="26">
        <f>IF(ISTEXT(K271),VLOOKUP(K271,Penalties!$A$2:$B$36,2,FALSE),0)</f>
        <v>0</v>
      </c>
      <c r="P271" s="13"/>
      <c r="Q271" s="27">
        <f t="shared" ca="1" si="8"/>
        <v>0</v>
      </c>
      <c r="R271" s="26">
        <f t="shared" si="9"/>
        <v>0</v>
      </c>
    </row>
    <row r="272" spans="1:18" s="19" customFormat="1" x14ac:dyDescent="0.25">
      <c r="A272" s="9"/>
      <c r="B272" s="9"/>
      <c r="C272" s="14"/>
      <c r="D272" s="9"/>
      <c r="E272" s="9"/>
      <c r="F272" s="9"/>
      <c r="G272" s="9"/>
      <c r="H272" s="15"/>
      <c r="I272" s="11"/>
      <c r="J272" s="11"/>
      <c r="K272" s="12"/>
      <c r="L272" s="26">
        <f>IF(ISTEXT(K272),VLOOKUP(K272,Penalties!$A$2:$B$36,2,FALSE),0)</f>
        <v>0</v>
      </c>
      <c r="M272" s="11"/>
      <c r="N272" s="11"/>
      <c r="O272" s="11"/>
      <c r="P272" s="13"/>
      <c r="Q272" s="27">
        <f t="shared" ca="1" si="8"/>
        <v>0</v>
      </c>
      <c r="R272" s="26">
        <f t="shared" si="9"/>
        <v>0</v>
      </c>
    </row>
    <row r="273" spans="3:18" x14ac:dyDescent="0.25">
      <c r="C273" s="14"/>
      <c r="K273" s="12"/>
      <c r="L273" s="26">
        <f>IF(ISTEXT(K273),VLOOKUP(K273,Penalties!$A$2:$B$36,2,FALSE),0)</f>
        <v>0</v>
      </c>
      <c r="P273" s="13"/>
      <c r="Q273" s="27">
        <f t="shared" ca="1" si="8"/>
        <v>0</v>
      </c>
      <c r="R273" s="26">
        <f t="shared" si="9"/>
        <v>0</v>
      </c>
    </row>
    <row r="274" spans="3:18" x14ac:dyDescent="0.25">
      <c r="C274" s="14"/>
      <c r="K274" s="12"/>
      <c r="L274" s="26">
        <f>IF(ISTEXT(K274),VLOOKUP(K274,Penalties!$A$2:$B$36,2,FALSE),0)</f>
        <v>0</v>
      </c>
      <c r="P274" s="13"/>
      <c r="Q274" s="27">
        <f t="shared" ca="1" si="8"/>
        <v>0</v>
      </c>
      <c r="R274" s="26">
        <f t="shared" si="9"/>
        <v>0</v>
      </c>
    </row>
    <row r="275" spans="3:18" x14ac:dyDescent="0.25">
      <c r="C275" s="10"/>
      <c r="K275" s="12"/>
      <c r="L275" s="26">
        <f>IF(ISTEXT(K275),VLOOKUP(K275,Penalties!$A$2:$B$36,2,FALSE),0)</f>
        <v>0</v>
      </c>
      <c r="P275" s="13"/>
      <c r="Q275" s="27">
        <f t="shared" ca="1" si="8"/>
        <v>0</v>
      </c>
      <c r="R275" s="26">
        <f t="shared" si="9"/>
        <v>0</v>
      </c>
    </row>
    <row r="276" spans="3:18" x14ac:dyDescent="0.25">
      <c r="C276" s="10"/>
      <c r="K276" s="12"/>
      <c r="L276" s="26">
        <f>IF(ISTEXT(K276),VLOOKUP(K276,Penalties!$A$2:$B$36,2,FALSE),0)</f>
        <v>0</v>
      </c>
      <c r="P276" s="13"/>
      <c r="Q276" s="27">
        <f t="shared" ca="1" si="8"/>
        <v>0</v>
      </c>
      <c r="R276" s="26">
        <f t="shared" si="9"/>
        <v>0</v>
      </c>
    </row>
    <row r="277" spans="3:18" x14ac:dyDescent="0.25">
      <c r="C277" s="10"/>
      <c r="K277" s="12"/>
      <c r="L277" s="26">
        <f>IF(ISTEXT(K277),VLOOKUP(K277,Penalties!$A$2:$B$36,2,FALSE),0)</f>
        <v>0</v>
      </c>
      <c r="P277" s="13"/>
      <c r="Q277" s="27">
        <f t="shared" ca="1" si="8"/>
        <v>0</v>
      </c>
      <c r="R277" s="26">
        <f t="shared" si="9"/>
        <v>0</v>
      </c>
    </row>
    <row r="278" spans="3:18" x14ac:dyDescent="0.25">
      <c r="C278" s="10"/>
      <c r="K278" s="12"/>
      <c r="L278" s="26">
        <f>IF(ISTEXT(K278),VLOOKUP(K278,Penalties!$A$2:$B$36,2,FALSE),0)</f>
        <v>0</v>
      </c>
      <c r="P278" s="13"/>
      <c r="Q278" s="27">
        <f t="shared" ca="1" si="8"/>
        <v>0</v>
      </c>
      <c r="R278" s="26">
        <f t="shared" si="9"/>
        <v>0</v>
      </c>
    </row>
    <row r="279" spans="3:18" x14ac:dyDescent="0.25">
      <c r="C279" s="10"/>
      <c r="K279" s="12"/>
      <c r="L279" s="26">
        <f>IF(ISTEXT(K279),VLOOKUP(K279,Penalties!$A$2:$B$36,2,FALSE),0)</f>
        <v>0</v>
      </c>
      <c r="P279" s="13"/>
      <c r="Q279" s="27">
        <f t="shared" ca="1" si="8"/>
        <v>0</v>
      </c>
      <c r="R279" s="26">
        <f t="shared" si="9"/>
        <v>0</v>
      </c>
    </row>
    <row r="280" spans="3:18" x14ac:dyDescent="0.25">
      <c r="C280" s="20"/>
      <c r="K280" s="12"/>
      <c r="L280" s="26">
        <f>IF(ISTEXT(K280),VLOOKUP(K280,Penalties!$A$2:$B$36,2,FALSE),0)</f>
        <v>0</v>
      </c>
      <c r="P280" s="13"/>
      <c r="Q280" s="27">
        <f t="shared" ca="1" si="8"/>
        <v>0</v>
      </c>
      <c r="R280" s="26">
        <f t="shared" si="9"/>
        <v>0</v>
      </c>
    </row>
    <row r="281" spans="3:18" x14ac:dyDescent="0.25">
      <c r="C281" s="10"/>
      <c r="K281" s="12"/>
      <c r="L281" s="26">
        <f>IF(ISTEXT(K281),VLOOKUP(K281,Penalties!$A$2:$B$36,2,FALSE),0)</f>
        <v>0</v>
      </c>
      <c r="P281" s="13"/>
      <c r="Q281" s="27">
        <f t="shared" ca="1" si="8"/>
        <v>0</v>
      </c>
      <c r="R281" s="26">
        <f t="shared" si="9"/>
        <v>0</v>
      </c>
    </row>
    <row r="282" spans="3:18" x14ac:dyDescent="0.25">
      <c r="C282" s="10"/>
      <c r="K282" s="12"/>
      <c r="L282" s="26">
        <f>IF(ISTEXT(K282),VLOOKUP(K282,Penalties!$A$2:$B$36,2,FALSE),0)</f>
        <v>0</v>
      </c>
      <c r="P282" s="13"/>
      <c r="Q282" s="27">
        <f t="shared" ca="1" si="8"/>
        <v>0</v>
      </c>
      <c r="R282" s="26">
        <f t="shared" si="9"/>
        <v>0</v>
      </c>
    </row>
    <row r="283" spans="3:18" x14ac:dyDescent="0.25">
      <c r="C283" s="10"/>
      <c r="K283" s="12"/>
      <c r="L283" s="26">
        <f>IF(ISTEXT(K283),VLOOKUP(K283,Penalties!$A$2:$B$36,2,FALSE),0)</f>
        <v>0</v>
      </c>
      <c r="P283" s="13"/>
      <c r="Q283" s="27">
        <f t="shared" ca="1" si="8"/>
        <v>0</v>
      </c>
      <c r="R283" s="26">
        <f t="shared" si="9"/>
        <v>0</v>
      </c>
    </row>
    <row r="284" spans="3:18" x14ac:dyDescent="0.25">
      <c r="C284" s="10"/>
      <c r="K284" s="12"/>
      <c r="L284" s="26">
        <f>IF(ISTEXT(K284),VLOOKUP(K284,Penalties!$A$2:$B$36,2,FALSE),0)</f>
        <v>0</v>
      </c>
      <c r="P284" s="13"/>
      <c r="Q284" s="27">
        <f t="shared" ca="1" si="8"/>
        <v>0</v>
      </c>
      <c r="R284" s="26">
        <f t="shared" si="9"/>
        <v>0</v>
      </c>
    </row>
    <row r="285" spans="3:18" x14ac:dyDescent="0.25">
      <c r="C285" s="10"/>
      <c r="K285" s="12"/>
      <c r="L285" s="26">
        <f>IF(ISTEXT(K285),VLOOKUP(K285,Penalties!$A$2:$B$36,2,FALSE),0)</f>
        <v>0</v>
      </c>
      <c r="P285" s="13"/>
      <c r="Q285" s="27">
        <f t="shared" ca="1" si="8"/>
        <v>0</v>
      </c>
      <c r="R285" s="26">
        <f t="shared" si="9"/>
        <v>0</v>
      </c>
    </row>
    <row r="286" spans="3:18" x14ac:dyDescent="0.25">
      <c r="C286" s="10"/>
      <c r="K286" s="12"/>
      <c r="L286" s="26">
        <f>IF(ISTEXT(K286),VLOOKUP(K286,Penalties!$A$2:$B$36,2,FALSE),0)</f>
        <v>0</v>
      </c>
      <c r="P286" s="13"/>
      <c r="Q286" s="27">
        <f t="shared" ca="1" si="8"/>
        <v>0</v>
      </c>
      <c r="R286" s="26">
        <f t="shared" si="9"/>
        <v>0</v>
      </c>
    </row>
    <row r="287" spans="3:18" x14ac:dyDescent="0.25">
      <c r="C287" s="10"/>
      <c r="K287" s="12"/>
      <c r="L287" s="26">
        <f>IF(ISTEXT(K287),VLOOKUP(K287,Penalties!$A$2:$B$36,2,FALSE),0)</f>
        <v>0</v>
      </c>
      <c r="P287" s="13"/>
      <c r="Q287" s="27">
        <f t="shared" ca="1" si="8"/>
        <v>0</v>
      </c>
      <c r="R287" s="26">
        <f t="shared" si="9"/>
        <v>0</v>
      </c>
    </row>
    <row r="288" spans="3:18" x14ac:dyDescent="0.25">
      <c r="C288" s="10"/>
      <c r="K288" s="12"/>
      <c r="L288" s="26">
        <f>IF(ISTEXT(K288),VLOOKUP(K288,Penalties!$A$2:$B$36,2,FALSE),0)</f>
        <v>0</v>
      </c>
      <c r="P288" s="13"/>
      <c r="Q288" s="27">
        <f t="shared" ca="1" si="8"/>
        <v>0</v>
      </c>
      <c r="R288" s="26">
        <f t="shared" si="9"/>
        <v>0</v>
      </c>
    </row>
    <row r="289" spans="3:18" x14ac:dyDescent="0.25">
      <c r="C289" s="10"/>
      <c r="K289" s="12"/>
      <c r="L289" s="26">
        <f>IF(ISTEXT(K289),VLOOKUP(K289,Penalties!$A$2:$B$36,2,FALSE),0)</f>
        <v>0</v>
      </c>
      <c r="P289" s="13"/>
      <c r="Q289" s="27">
        <f t="shared" ca="1" si="8"/>
        <v>0</v>
      </c>
      <c r="R289" s="26">
        <f t="shared" si="9"/>
        <v>0</v>
      </c>
    </row>
    <row r="290" spans="3:18" x14ac:dyDescent="0.25">
      <c r="C290" s="10"/>
      <c r="K290" s="12"/>
      <c r="L290" s="26">
        <f>IF(ISTEXT(K290),VLOOKUP(K290,Penalties!$A$2:$B$36,2,FALSE),0)</f>
        <v>0</v>
      </c>
      <c r="P290" s="13"/>
      <c r="Q290" s="27">
        <f t="shared" ca="1" si="8"/>
        <v>0</v>
      </c>
      <c r="R290" s="26">
        <f t="shared" si="9"/>
        <v>0</v>
      </c>
    </row>
    <row r="291" spans="3:18" x14ac:dyDescent="0.25">
      <c r="C291" s="10"/>
      <c r="K291" s="12"/>
      <c r="L291" s="26">
        <f>IF(ISTEXT(K291),VLOOKUP(K291,Penalties!$A$2:$B$36,2,FALSE),0)</f>
        <v>0</v>
      </c>
      <c r="P291" s="13"/>
      <c r="Q291" s="27">
        <f t="shared" ca="1" si="8"/>
        <v>0</v>
      </c>
      <c r="R291" s="26">
        <f t="shared" si="9"/>
        <v>0</v>
      </c>
    </row>
    <row r="292" spans="3:18" x14ac:dyDescent="0.25">
      <c r="C292" s="10"/>
      <c r="K292" s="12"/>
      <c r="L292" s="26">
        <f>IF(ISTEXT(K292),VLOOKUP(K292,Penalties!$A$2:$B$36,2,FALSE),0)</f>
        <v>0</v>
      </c>
      <c r="P292" s="13"/>
      <c r="Q292" s="27">
        <f t="shared" ca="1" si="8"/>
        <v>0</v>
      </c>
      <c r="R292" s="26">
        <f t="shared" si="9"/>
        <v>0</v>
      </c>
    </row>
    <row r="293" spans="3:18" x14ac:dyDescent="0.25">
      <c r="C293" s="10"/>
      <c r="K293" s="12"/>
      <c r="L293" s="26">
        <f>IF(ISTEXT(K293),VLOOKUP(K293,Penalties!$A$2:$B$36,2,FALSE),0)</f>
        <v>0</v>
      </c>
      <c r="P293" s="13"/>
      <c r="Q293" s="27">
        <f t="shared" ca="1" si="8"/>
        <v>0</v>
      </c>
      <c r="R293" s="26">
        <f t="shared" si="9"/>
        <v>0</v>
      </c>
    </row>
    <row r="294" spans="3:18" x14ac:dyDescent="0.25">
      <c r="C294" s="10"/>
      <c r="K294" s="12"/>
      <c r="L294" s="26">
        <f>IF(ISTEXT(K294),VLOOKUP(K294,Penalties!$A$2:$B$36,2,FALSE),0)</f>
        <v>0</v>
      </c>
      <c r="P294" s="13"/>
      <c r="Q294" s="27">
        <f t="shared" ca="1" si="8"/>
        <v>0</v>
      </c>
      <c r="R294" s="26">
        <f t="shared" si="9"/>
        <v>0</v>
      </c>
    </row>
    <row r="295" spans="3:18" x14ac:dyDescent="0.25">
      <c r="C295" s="10"/>
      <c r="K295" s="12"/>
      <c r="L295" s="26">
        <f>IF(ISTEXT(K295),VLOOKUP(K295,Penalties!$A$2:$B$36,2,FALSE),0)</f>
        <v>0</v>
      </c>
      <c r="P295" s="13"/>
      <c r="Q295" s="27">
        <f t="shared" ca="1" si="8"/>
        <v>0</v>
      </c>
      <c r="R295" s="26">
        <f t="shared" si="9"/>
        <v>0</v>
      </c>
    </row>
    <row r="296" spans="3:18" x14ac:dyDescent="0.25">
      <c r="C296" s="10"/>
      <c r="K296" s="12"/>
      <c r="L296" s="26">
        <f>IF(ISTEXT(K296),VLOOKUP(K296,Penalties!$A$2:$B$36,2,FALSE),0)</f>
        <v>0</v>
      </c>
      <c r="P296" s="13"/>
      <c r="Q296" s="27">
        <f t="shared" ca="1" si="8"/>
        <v>0</v>
      </c>
      <c r="R296" s="26">
        <f t="shared" si="9"/>
        <v>0</v>
      </c>
    </row>
    <row r="297" spans="3:18" x14ac:dyDescent="0.25">
      <c r="C297" s="10"/>
      <c r="K297" s="12"/>
      <c r="L297" s="26">
        <f>IF(ISTEXT(K297),VLOOKUP(K297,Penalties!$A$2:$B$36,2,FALSE),0)</f>
        <v>0</v>
      </c>
      <c r="P297" s="13"/>
      <c r="Q297" s="27">
        <f t="shared" ca="1" si="8"/>
        <v>0</v>
      </c>
      <c r="R297" s="26">
        <f t="shared" si="9"/>
        <v>0</v>
      </c>
    </row>
    <row r="298" spans="3:18" x14ac:dyDescent="0.25">
      <c r="C298" s="10"/>
      <c r="K298" s="12"/>
      <c r="L298" s="26">
        <f>IF(ISTEXT(K298),VLOOKUP(K298,Penalties!$A$2:$B$36,2,FALSE),0)</f>
        <v>0</v>
      </c>
      <c r="P298" s="13"/>
      <c r="Q298" s="27">
        <f t="shared" ca="1" si="8"/>
        <v>0</v>
      </c>
      <c r="R298" s="26">
        <f t="shared" si="9"/>
        <v>0</v>
      </c>
    </row>
    <row r="299" spans="3:18" x14ac:dyDescent="0.25">
      <c r="C299" s="10"/>
      <c r="K299" s="12"/>
      <c r="L299" s="26">
        <f>IF(ISTEXT(K299),VLOOKUP(K299,Penalties!$A$2:$B$36,2,FALSE),0)</f>
        <v>0</v>
      </c>
      <c r="P299" s="13"/>
      <c r="Q299" s="27">
        <f t="shared" ca="1" si="8"/>
        <v>0</v>
      </c>
      <c r="R299" s="26">
        <f t="shared" si="9"/>
        <v>0</v>
      </c>
    </row>
    <row r="300" spans="3:18" x14ac:dyDescent="0.25">
      <c r="C300" s="10"/>
      <c r="K300" s="12"/>
      <c r="L300" s="26">
        <f>IF(ISTEXT(K300),VLOOKUP(K300,Penalties!$A$2:$B$36,2,FALSE),0)</f>
        <v>0</v>
      </c>
      <c r="P300" s="13"/>
      <c r="Q300" s="27">
        <f t="shared" ca="1" si="8"/>
        <v>0</v>
      </c>
      <c r="R300" s="26">
        <f t="shared" si="9"/>
        <v>0</v>
      </c>
    </row>
    <row r="301" spans="3:18" x14ac:dyDescent="0.25">
      <c r="C301" s="10"/>
      <c r="K301" s="12"/>
      <c r="L301" s="26">
        <f>IF(ISTEXT(K301),VLOOKUP(K301,Penalties!$A$2:$B$36,2,FALSE),0)</f>
        <v>0</v>
      </c>
      <c r="P301" s="13"/>
      <c r="Q301" s="27">
        <f t="shared" ca="1" si="8"/>
        <v>0</v>
      </c>
      <c r="R301" s="26">
        <f t="shared" si="9"/>
        <v>0</v>
      </c>
    </row>
    <row r="302" spans="3:18" x14ac:dyDescent="0.25">
      <c r="C302" s="10"/>
      <c r="K302" s="12"/>
      <c r="L302" s="26">
        <f>IF(ISTEXT(K302),VLOOKUP(K302,Penalties!$A$2:$B$36,2,FALSE),0)</f>
        <v>0</v>
      </c>
      <c r="P302" s="13"/>
      <c r="Q302" s="27">
        <f t="shared" ca="1" si="8"/>
        <v>0</v>
      </c>
      <c r="R302" s="26">
        <f t="shared" si="9"/>
        <v>0</v>
      </c>
    </row>
    <row r="303" spans="3:18" x14ac:dyDescent="0.25">
      <c r="C303" s="10"/>
      <c r="K303" s="12"/>
      <c r="L303" s="26">
        <f>IF(ISTEXT(K303),VLOOKUP(K303,Penalties!$A$2:$B$36,2,FALSE),0)</f>
        <v>0</v>
      </c>
      <c r="P303" s="13"/>
      <c r="Q303" s="27">
        <f t="shared" ca="1" si="8"/>
        <v>0</v>
      </c>
      <c r="R303" s="26">
        <f t="shared" si="9"/>
        <v>0</v>
      </c>
    </row>
    <row r="304" spans="3:18" x14ac:dyDescent="0.25">
      <c r="C304" s="10"/>
      <c r="K304" s="12"/>
      <c r="L304" s="26">
        <f>IF(ISTEXT(K304),VLOOKUP(K304,Penalties!$A$2:$B$36,2,FALSE),0)</f>
        <v>0</v>
      </c>
      <c r="P304" s="13"/>
      <c r="Q304" s="27">
        <f t="shared" ca="1" si="8"/>
        <v>0</v>
      </c>
      <c r="R304" s="26">
        <f t="shared" si="9"/>
        <v>0</v>
      </c>
    </row>
    <row r="305" spans="3:18" x14ac:dyDescent="0.25">
      <c r="C305" s="10"/>
      <c r="K305" s="12"/>
      <c r="L305" s="26">
        <f>IF(ISTEXT(K305),VLOOKUP(K305,Penalties!$A$2:$B$36,2,FALSE),0)</f>
        <v>0</v>
      </c>
      <c r="P305" s="13"/>
      <c r="Q305" s="27">
        <f t="shared" ca="1" si="8"/>
        <v>0</v>
      </c>
      <c r="R305" s="26">
        <f t="shared" si="9"/>
        <v>0</v>
      </c>
    </row>
    <row r="306" spans="3:18" x14ac:dyDescent="0.25">
      <c r="C306" s="10"/>
      <c r="K306" s="12"/>
      <c r="L306" s="26">
        <f>IF(ISTEXT(K306),VLOOKUP(K306,Penalties!$A$2:$B$36,2,FALSE),0)</f>
        <v>0</v>
      </c>
      <c r="P306" s="13"/>
      <c r="Q306" s="27">
        <f t="shared" ca="1" si="8"/>
        <v>0</v>
      </c>
      <c r="R306" s="26">
        <f t="shared" si="9"/>
        <v>0</v>
      </c>
    </row>
    <row r="307" spans="3:18" x14ac:dyDescent="0.25">
      <c r="C307" s="10"/>
      <c r="K307" s="12"/>
      <c r="L307" s="26">
        <f>IF(ISTEXT(K307),VLOOKUP(K307,Penalties!$A$2:$B$36,2,FALSE),0)</f>
        <v>0</v>
      </c>
      <c r="P307" s="13"/>
      <c r="Q307" s="27">
        <f t="shared" ca="1" si="8"/>
        <v>0</v>
      </c>
      <c r="R307" s="26">
        <f t="shared" si="9"/>
        <v>0</v>
      </c>
    </row>
    <row r="308" spans="3:18" x14ac:dyDescent="0.25">
      <c r="C308" s="10"/>
      <c r="K308" s="12"/>
      <c r="L308" s="26">
        <f>IF(ISTEXT(K308),VLOOKUP(K308,Penalties!$A$2:$B$36,2,FALSE),0)</f>
        <v>0</v>
      </c>
      <c r="P308" s="13"/>
      <c r="Q308" s="27">
        <f t="shared" ca="1" si="8"/>
        <v>0</v>
      </c>
      <c r="R308" s="26">
        <f t="shared" si="9"/>
        <v>0</v>
      </c>
    </row>
    <row r="309" spans="3:18" x14ac:dyDescent="0.25">
      <c r="C309" s="10"/>
      <c r="K309" s="12"/>
      <c r="L309" s="26">
        <f>IF(ISTEXT(K309),VLOOKUP(K309,Penalties!$A$2:$B$36,2,FALSE),0)</f>
        <v>0</v>
      </c>
      <c r="P309" s="13"/>
      <c r="Q309" s="27">
        <f t="shared" ca="1" si="8"/>
        <v>0</v>
      </c>
      <c r="R309" s="26">
        <f t="shared" si="9"/>
        <v>0</v>
      </c>
    </row>
    <row r="310" spans="3:18" x14ac:dyDescent="0.25">
      <c r="C310" s="10"/>
      <c r="K310" s="12"/>
      <c r="L310" s="26">
        <f>IF(ISTEXT(K310),VLOOKUP(K310,Penalties!$A$2:$B$36,2,FALSE),0)</f>
        <v>0</v>
      </c>
      <c r="P310" s="13"/>
      <c r="Q310" s="27">
        <f t="shared" ca="1" si="8"/>
        <v>0</v>
      </c>
      <c r="R310" s="26">
        <f t="shared" si="9"/>
        <v>0</v>
      </c>
    </row>
    <row r="311" spans="3:18" x14ac:dyDescent="0.25">
      <c r="C311" s="10"/>
      <c r="K311" s="12"/>
      <c r="L311" s="26">
        <f>IF(ISTEXT(K311),VLOOKUP(K311,Penalties!$A$2:$B$36,2,FALSE),0)</f>
        <v>0</v>
      </c>
      <c r="P311" s="13"/>
      <c r="Q311" s="27">
        <f t="shared" ca="1" si="8"/>
        <v>0</v>
      </c>
      <c r="R311" s="26">
        <f t="shared" si="9"/>
        <v>0</v>
      </c>
    </row>
    <row r="312" spans="3:18" x14ac:dyDescent="0.25">
      <c r="C312" s="10"/>
      <c r="K312" s="12"/>
      <c r="L312" s="26">
        <f>IF(ISTEXT(K312),VLOOKUP(K312,Penalties!$A$2:$B$36,2,FALSE),0)</f>
        <v>0</v>
      </c>
      <c r="P312" s="13"/>
      <c r="Q312" s="27">
        <f t="shared" ca="1" si="8"/>
        <v>0</v>
      </c>
      <c r="R312" s="26">
        <f t="shared" si="9"/>
        <v>0</v>
      </c>
    </row>
    <row r="313" spans="3:18" x14ac:dyDescent="0.25">
      <c r="C313" s="10"/>
      <c r="K313" s="12"/>
      <c r="L313" s="26">
        <f>IF(ISTEXT(K313),VLOOKUP(K313,Penalties!$A$2:$B$36,2,FALSE),0)</f>
        <v>0</v>
      </c>
      <c r="P313" s="13"/>
      <c r="Q313" s="27">
        <f t="shared" ca="1" si="8"/>
        <v>0</v>
      </c>
      <c r="R313" s="26">
        <f t="shared" si="9"/>
        <v>0</v>
      </c>
    </row>
    <row r="314" spans="3:18" x14ac:dyDescent="0.25">
      <c r="C314" s="10"/>
      <c r="K314" s="12"/>
      <c r="L314" s="26">
        <f>IF(ISTEXT(K314),VLOOKUP(K314,Penalties!$A$2:$B$36,2,FALSE),0)</f>
        <v>0</v>
      </c>
      <c r="P314" s="13"/>
      <c r="Q314" s="27">
        <f t="shared" ca="1" si="8"/>
        <v>0</v>
      </c>
      <c r="R314" s="26">
        <f t="shared" si="9"/>
        <v>0</v>
      </c>
    </row>
    <row r="315" spans="3:18" x14ac:dyDescent="0.25">
      <c r="C315" s="10"/>
      <c r="K315" s="12"/>
      <c r="L315" s="26">
        <f>IF(ISTEXT(K315),VLOOKUP(K315,Penalties!$A$2:$B$36,2,FALSE),0)</f>
        <v>0</v>
      </c>
      <c r="P315" s="13"/>
      <c r="Q315" s="27">
        <f t="shared" ca="1" si="8"/>
        <v>0</v>
      </c>
      <c r="R315" s="26">
        <f t="shared" si="9"/>
        <v>0</v>
      </c>
    </row>
    <row r="316" spans="3:18" x14ac:dyDescent="0.25">
      <c r="C316" s="17"/>
      <c r="K316" s="12"/>
      <c r="L316" s="26">
        <f>IF(ISTEXT(K316),VLOOKUP(K316,Penalties!$A$2:$B$36,2,FALSE),0)</f>
        <v>0</v>
      </c>
      <c r="P316" s="13"/>
      <c r="Q316" s="27">
        <f t="shared" ca="1" si="8"/>
        <v>0</v>
      </c>
      <c r="R316" s="26">
        <f t="shared" si="9"/>
        <v>0</v>
      </c>
    </row>
    <row r="317" spans="3:18" x14ac:dyDescent="0.25">
      <c r="C317" s="17"/>
      <c r="K317" s="12"/>
      <c r="L317" s="26">
        <f>IF(ISTEXT(K317),VLOOKUP(K317,Penalties!$A$2:$B$36,2,FALSE),0)</f>
        <v>0</v>
      </c>
      <c r="P317" s="13"/>
      <c r="Q317" s="27">
        <f t="shared" ca="1" si="8"/>
        <v>0</v>
      </c>
      <c r="R317" s="26">
        <f t="shared" si="9"/>
        <v>0</v>
      </c>
    </row>
    <row r="318" spans="3:18" x14ac:dyDescent="0.25">
      <c r="C318" s="10"/>
      <c r="K318" s="12"/>
      <c r="L318" s="26">
        <f>IF(ISTEXT(K318),VLOOKUP(K318,Penalties!$A$2:$B$36,2,FALSE),0)</f>
        <v>0</v>
      </c>
      <c r="P318" s="13"/>
      <c r="Q318" s="27">
        <f t="shared" ca="1" si="8"/>
        <v>0</v>
      </c>
      <c r="R318" s="26">
        <f t="shared" si="9"/>
        <v>0</v>
      </c>
    </row>
    <row r="319" spans="3:18" x14ac:dyDescent="0.25">
      <c r="C319" s="10"/>
      <c r="K319" s="12"/>
      <c r="L319" s="26">
        <f>IF(ISTEXT(K319),VLOOKUP(K319,Penalties!$A$2:$B$36,2,FALSE),0)</f>
        <v>0</v>
      </c>
      <c r="P319" s="13"/>
      <c r="Q319" s="27">
        <f t="shared" ca="1" si="8"/>
        <v>0</v>
      </c>
      <c r="R319" s="26">
        <f t="shared" si="9"/>
        <v>0</v>
      </c>
    </row>
    <row r="320" spans="3:18" x14ac:dyDescent="0.25">
      <c r="C320" s="10"/>
      <c r="K320" s="12"/>
      <c r="L320" s="26">
        <f>IF(ISTEXT(K320),VLOOKUP(K320,Penalties!$A$2:$B$36,2,FALSE),0)</f>
        <v>0</v>
      </c>
      <c r="P320" s="13"/>
      <c r="Q320" s="27">
        <f t="shared" ca="1" si="8"/>
        <v>0</v>
      </c>
      <c r="R320" s="26">
        <f t="shared" si="9"/>
        <v>0</v>
      </c>
    </row>
    <row r="321" spans="3:18" x14ac:dyDescent="0.25">
      <c r="C321" s="10"/>
      <c r="K321" s="12"/>
      <c r="L321" s="26">
        <f>IF(ISTEXT(K321),VLOOKUP(K321,Penalties!$A$2:$B$36,2,FALSE),0)</f>
        <v>0</v>
      </c>
      <c r="P321" s="13"/>
      <c r="Q321" s="27">
        <f t="shared" ca="1" si="8"/>
        <v>0</v>
      </c>
      <c r="R321" s="26">
        <f t="shared" si="9"/>
        <v>0</v>
      </c>
    </row>
    <row r="322" spans="3:18" x14ac:dyDescent="0.25">
      <c r="C322" s="10"/>
      <c r="K322" s="12"/>
      <c r="L322" s="26">
        <f>IF(ISTEXT(K322),VLOOKUP(K322,Penalties!$A$2:$B$36,2,FALSE),0)</f>
        <v>0</v>
      </c>
      <c r="P322" s="13"/>
      <c r="Q322" s="27">
        <f t="shared" ca="1" si="8"/>
        <v>0</v>
      </c>
      <c r="R322" s="26">
        <f t="shared" si="9"/>
        <v>0</v>
      </c>
    </row>
    <row r="323" spans="3:18" x14ac:dyDescent="0.25">
      <c r="C323" s="10"/>
      <c r="K323" s="12"/>
      <c r="L323" s="26">
        <f>IF(ISTEXT(K323),VLOOKUP(K323,Penalties!$A$2:$B$36,2,FALSE),0)</f>
        <v>0</v>
      </c>
      <c r="P323" s="13"/>
      <c r="Q323" s="27">
        <f t="shared" ref="Q323:Q386" ca="1" si="10">IF((YEAR(NOW()-C323)-1900)&lt;2,L323,0)</f>
        <v>0</v>
      </c>
      <c r="R323" s="26">
        <f t="shared" ref="R323:R386" si="11">SUMIF(A$2:A$100,A323,Q$2:Q$100)</f>
        <v>0</v>
      </c>
    </row>
    <row r="324" spans="3:18" x14ac:dyDescent="0.25">
      <c r="C324" s="10"/>
      <c r="K324" s="12"/>
      <c r="L324" s="26">
        <f>IF(ISTEXT(K324),VLOOKUP(K324,Penalties!$A$2:$B$36,2,FALSE),0)</f>
        <v>0</v>
      </c>
      <c r="P324" s="13"/>
      <c r="Q324" s="27">
        <f t="shared" ca="1" si="10"/>
        <v>0</v>
      </c>
      <c r="R324" s="26">
        <f t="shared" si="11"/>
        <v>0</v>
      </c>
    </row>
    <row r="325" spans="3:18" x14ac:dyDescent="0.25">
      <c r="C325" s="10"/>
      <c r="K325" s="12"/>
      <c r="L325" s="26">
        <f>IF(ISTEXT(K325),VLOOKUP(K325,Penalties!$A$2:$B$36,2,FALSE),0)</f>
        <v>0</v>
      </c>
      <c r="P325" s="13"/>
      <c r="Q325" s="27">
        <f t="shared" ca="1" si="10"/>
        <v>0</v>
      </c>
      <c r="R325" s="26">
        <f t="shared" si="11"/>
        <v>0</v>
      </c>
    </row>
    <row r="326" spans="3:18" x14ac:dyDescent="0.25">
      <c r="C326" s="10"/>
      <c r="K326" s="12"/>
      <c r="L326" s="26">
        <f>IF(ISTEXT(K326),VLOOKUP(K326,Penalties!$A$2:$B$36,2,FALSE),0)</f>
        <v>0</v>
      </c>
      <c r="P326" s="13"/>
      <c r="Q326" s="27">
        <f t="shared" ca="1" si="10"/>
        <v>0</v>
      </c>
      <c r="R326" s="26">
        <f t="shared" si="11"/>
        <v>0</v>
      </c>
    </row>
    <row r="327" spans="3:18" x14ac:dyDescent="0.25">
      <c r="C327" s="10"/>
      <c r="K327" s="12"/>
      <c r="L327" s="26">
        <f>IF(ISTEXT(K327),VLOOKUP(K327,Penalties!$A$2:$B$36,2,FALSE),0)</f>
        <v>0</v>
      </c>
      <c r="P327" s="13"/>
      <c r="Q327" s="27">
        <f t="shared" ca="1" si="10"/>
        <v>0</v>
      </c>
      <c r="R327" s="26">
        <f t="shared" si="11"/>
        <v>0</v>
      </c>
    </row>
    <row r="328" spans="3:18" x14ac:dyDescent="0.25">
      <c r="C328" s="10"/>
      <c r="K328" s="12"/>
      <c r="L328" s="26">
        <f>IF(ISTEXT(K328),VLOOKUP(K328,Penalties!$A$2:$B$36,2,FALSE),0)</f>
        <v>0</v>
      </c>
      <c r="P328" s="13"/>
      <c r="Q328" s="27">
        <f t="shared" ca="1" si="10"/>
        <v>0</v>
      </c>
      <c r="R328" s="26">
        <f t="shared" si="11"/>
        <v>0</v>
      </c>
    </row>
    <row r="329" spans="3:18" x14ac:dyDescent="0.25">
      <c r="C329" s="10"/>
      <c r="K329" s="12"/>
      <c r="L329" s="26">
        <f>IF(ISTEXT(K329),VLOOKUP(K329,Penalties!$A$2:$B$36,2,FALSE),0)</f>
        <v>0</v>
      </c>
      <c r="P329" s="13"/>
      <c r="Q329" s="27">
        <f t="shared" ca="1" si="10"/>
        <v>0</v>
      </c>
      <c r="R329" s="26">
        <f t="shared" si="11"/>
        <v>0</v>
      </c>
    </row>
    <row r="330" spans="3:18" x14ac:dyDescent="0.25">
      <c r="C330" s="10"/>
      <c r="K330" s="12"/>
      <c r="L330" s="26">
        <f>IF(ISTEXT(K330),VLOOKUP(K330,Penalties!$A$2:$B$36,2,FALSE),0)</f>
        <v>0</v>
      </c>
      <c r="P330" s="13"/>
      <c r="Q330" s="27">
        <f t="shared" ca="1" si="10"/>
        <v>0</v>
      </c>
      <c r="R330" s="26">
        <f t="shared" si="11"/>
        <v>0</v>
      </c>
    </row>
    <row r="331" spans="3:18" x14ac:dyDescent="0.25">
      <c r="C331" s="10"/>
      <c r="K331" s="12"/>
      <c r="L331" s="26">
        <f>IF(ISTEXT(K331),VLOOKUP(K331,Penalties!$A$2:$B$36,2,FALSE),0)</f>
        <v>0</v>
      </c>
      <c r="P331" s="13"/>
      <c r="Q331" s="27">
        <f t="shared" ca="1" si="10"/>
        <v>0</v>
      </c>
      <c r="R331" s="26">
        <f t="shared" si="11"/>
        <v>0</v>
      </c>
    </row>
    <row r="332" spans="3:18" x14ac:dyDescent="0.25">
      <c r="C332" s="10"/>
      <c r="K332" s="12"/>
      <c r="L332" s="26">
        <f>IF(ISTEXT(K332),VLOOKUP(K332,Penalties!$A$2:$B$36,2,FALSE),0)</f>
        <v>0</v>
      </c>
      <c r="P332" s="13"/>
      <c r="Q332" s="27">
        <f t="shared" ca="1" si="10"/>
        <v>0</v>
      </c>
      <c r="R332" s="26">
        <f t="shared" si="11"/>
        <v>0</v>
      </c>
    </row>
    <row r="333" spans="3:18" x14ac:dyDescent="0.25">
      <c r="C333" s="10"/>
      <c r="K333" s="12"/>
      <c r="L333" s="26">
        <f>IF(ISTEXT(K333),VLOOKUP(K333,Penalties!$A$2:$B$36,2,FALSE),0)</f>
        <v>0</v>
      </c>
      <c r="P333" s="13"/>
      <c r="Q333" s="27">
        <f t="shared" ca="1" si="10"/>
        <v>0</v>
      </c>
      <c r="R333" s="26">
        <f t="shared" si="11"/>
        <v>0</v>
      </c>
    </row>
    <row r="334" spans="3:18" x14ac:dyDescent="0.25">
      <c r="C334" s="10"/>
      <c r="K334" s="12"/>
      <c r="L334" s="26">
        <f>IF(ISTEXT(K334),VLOOKUP(K334,Penalties!$A$2:$B$36,2,FALSE),0)</f>
        <v>0</v>
      </c>
      <c r="P334" s="13"/>
      <c r="Q334" s="27">
        <f t="shared" ca="1" si="10"/>
        <v>0</v>
      </c>
      <c r="R334" s="26">
        <f t="shared" si="11"/>
        <v>0</v>
      </c>
    </row>
    <row r="335" spans="3:18" x14ac:dyDescent="0.25">
      <c r="C335" s="10"/>
      <c r="K335" s="12"/>
      <c r="L335" s="26">
        <f>IF(ISTEXT(K335),VLOOKUP(K335,Penalties!$A$2:$B$36,2,FALSE),0)</f>
        <v>0</v>
      </c>
      <c r="P335" s="13"/>
      <c r="Q335" s="27">
        <f t="shared" ca="1" si="10"/>
        <v>0</v>
      </c>
      <c r="R335" s="26">
        <f t="shared" si="11"/>
        <v>0</v>
      </c>
    </row>
    <row r="336" spans="3:18" x14ac:dyDescent="0.25">
      <c r="C336" s="10"/>
      <c r="K336" s="12"/>
      <c r="L336" s="26">
        <f>IF(ISTEXT(K336),VLOOKUP(K336,Penalties!$A$2:$B$36,2,FALSE),0)</f>
        <v>0</v>
      </c>
      <c r="P336" s="13"/>
      <c r="Q336" s="27">
        <f t="shared" ca="1" si="10"/>
        <v>0</v>
      </c>
      <c r="R336" s="26">
        <f t="shared" si="11"/>
        <v>0</v>
      </c>
    </row>
    <row r="337" spans="3:18" x14ac:dyDescent="0.25">
      <c r="C337" s="10"/>
      <c r="K337" s="12"/>
      <c r="L337" s="26">
        <f>IF(ISTEXT(K337),VLOOKUP(K337,Penalties!$A$2:$B$36,2,FALSE),0)</f>
        <v>0</v>
      </c>
      <c r="P337" s="13"/>
      <c r="Q337" s="27">
        <f t="shared" ca="1" si="10"/>
        <v>0</v>
      </c>
      <c r="R337" s="26">
        <f t="shared" si="11"/>
        <v>0</v>
      </c>
    </row>
    <row r="338" spans="3:18" x14ac:dyDescent="0.25">
      <c r="C338" s="10"/>
      <c r="K338" s="12"/>
      <c r="L338" s="26">
        <f>IF(ISTEXT(K338),VLOOKUP(K338,Penalties!$A$2:$B$36,2,FALSE),0)</f>
        <v>0</v>
      </c>
      <c r="P338" s="13"/>
      <c r="Q338" s="27">
        <f t="shared" ca="1" si="10"/>
        <v>0</v>
      </c>
      <c r="R338" s="26">
        <f t="shared" si="11"/>
        <v>0</v>
      </c>
    </row>
    <row r="339" spans="3:18" x14ac:dyDescent="0.25">
      <c r="C339" s="10"/>
      <c r="K339" s="12"/>
      <c r="L339" s="26">
        <f>IF(ISTEXT(K339),VLOOKUP(K339,Penalties!$A$2:$B$36,2,FALSE),0)</f>
        <v>0</v>
      </c>
      <c r="P339" s="13"/>
      <c r="Q339" s="27">
        <f t="shared" ca="1" si="10"/>
        <v>0</v>
      </c>
      <c r="R339" s="26">
        <f t="shared" si="11"/>
        <v>0</v>
      </c>
    </row>
    <row r="340" spans="3:18" x14ac:dyDescent="0.25">
      <c r="C340" s="10"/>
      <c r="K340" s="12"/>
      <c r="L340" s="26">
        <f>IF(ISTEXT(K340),VLOOKUP(K340,Penalties!$A$2:$B$36,2,FALSE),0)</f>
        <v>0</v>
      </c>
      <c r="P340" s="13"/>
      <c r="Q340" s="27">
        <f t="shared" ca="1" si="10"/>
        <v>0</v>
      </c>
      <c r="R340" s="26">
        <f t="shared" si="11"/>
        <v>0</v>
      </c>
    </row>
    <row r="341" spans="3:18" x14ac:dyDescent="0.25">
      <c r="C341" s="10"/>
      <c r="K341" s="12"/>
      <c r="L341" s="26">
        <f>IF(ISTEXT(K341),VLOOKUP(K341,Penalties!$A$2:$B$36,2,FALSE),0)</f>
        <v>0</v>
      </c>
      <c r="P341" s="13"/>
      <c r="Q341" s="27">
        <f t="shared" ca="1" si="10"/>
        <v>0</v>
      </c>
      <c r="R341" s="26">
        <f t="shared" si="11"/>
        <v>0</v>
      </c>
    </row>
    <row r="342" spans="3:18" x14ac:dyDescent="0.25">
      <c r="C342" s="10"/>
      <c r="K342" s="12"/>
      <c r="L342" s="26">
        <f>IF(ISTEXT(K342),VLOOKUP(K342,Penalties!$A$2:$B$36,2,FALSE),0)</f>
        <v>0</v>
      </c>
      <c r="P342" s="13"/>
      <c r="Q342" s="27">
        <f t="shared" ca="1" si="10"/>
        <v>0</v>
      </c>
      <c r="R342" s="26">
        <f t="shared" si="11"/>
        <v>0</v>
      </c>
    </row>
    <row r="343" spans="3:18" x14ac:dyDescent="0.25">
      <c r="C343" s="16"/>
      <c r="K343" s="12"/>
      <c r="L343" s="26">
        <f>IF(ISTEXT(K343),VLOOKUP(K343,Penalties!$A$2:$B$36,2,FALSE),0)</f>
        <v>0</v>
      </c>
      <c r="P343" s="13"/>
      <c r="Q343" s="27">
        <f t="shared" ca="1" si="10"/>
        <v>0</v>
      </c>
      <c r="R343" s="26">
        <f t="shared" si="11"/>
        <v>0</v>
      </c>
    </row>
    <row r="344" spans="3:18" x14ac:dyDescent="0.25">
      <c r="C344" s="10"/>
      <c r="K344" s="12"/>
      <c r="L344" s="26">
        <f>IF(ISTEXT(K344),VLOOKUP(K344,Penalties!$A$2:$B$36,2,FALSE),0)</f>
        <v>0</v>
      </c>
      <c r="P344" s="13"/>
      <c r="Q344" s="27">
        <f t="shared" ca="1" si="10"/>
        <v>0</v>
      </c>
      <c r="R344" s="26">
        <f t="shared" si="11"/>
        <v>0</v>
      </c>
    </row>
    <row r="345" spans="3:18" x14ac:dyDescent="0.25">
      <c r="C345" s="10"/>
      <c r="K345" s="12"/>
      <c r="L345" s="26">
        <f>IF(ISTEXT(K345),VLOOKUP(K345,Penalties!$A$2:$B$36,2,FALSE),0)</f>
        <v>0</v>
      </c>
      <c r="P345" s="13"/>
      <c r="Q345" s="27">
        <f t="shared" ca="1" si="10"/>
        <v>0</v>
      </c>
      <c r="R345" s="26">
        <f t="shared" si="11"/>
        <v>0</v>
      </c>
    </row>
    <row r="346" spans="3:18" x14ac:dyDescent="0.25">
      <c r="C346" s="10"/>
      <c r="K346" s="12"/>
      <c r="L346" s="26">
        <f>IF(ISTEXT(K346),VLOOKUP(K346,Penalties!$A$2:$B$36,2,FALSE),0)</f>
        <v>0</v>
      </c>
      <c r="P346" s="13"/>
      <c r="Q346" s="27">
        <f t="shared" ca="1" si="10"/>
        <v>0</v>
      </c>
      <c r="R346" s="26">
        <f t="shared" si="11"/>
        <v>0</v>
      </c>
    </row>
    <row r="347" spans="3:18" x14ac:dyDescent="0.25">
      <c r="C347" s="10"/>
      <c r="K347" s="12"/>
      <c r="L347" s="26">
        <f>IF(ISTEXT(K347),VLOOKUP(K347,Penalties!$A$2:$B$36,2,FALSE),0)</f>
        <v>0</v>
      </c>
      <c r="P347" s="13"/>
      <c r="Q347" s="27">
        <f t="shared" ca="1" si="10"/>
        <v>0</v>
      </c>
      <c r="R347" s="26">
        <f t="shared" si="11"/>
        <v>0</v>
      </c>
    </row>
    <row r="348" spans="3:18" x14ac:dyDescent="0.25">
      <c r="C348" s="10"/>
      <c r="K348" s="12"/>
      <c r="L348" s="26">
        <f>IF(ISTEXT(K348),VLOOKUP(K348,Penalties!$A$2:$B$36,2,FALSE),0)</f>
        <v>0</v>
      </c>
      <c r="P348" s="13"/>
      <c r="Q348" s="27">
        <f t="shared" ca="1" si="10"/>
        <v>0</v>
      </c>
      <c r="R348" s="26">
        <f t="shared" si="11"/>
        <v>0</v>
      </c>
    </row>
    <row r="349" spans="3:18" x14ac:dyDescent="0.25">
      <c r="C349" s="10"/>
      <c r="K349" s="12"/>
      <c r="L349" s="26">
        <f>IF(ISTEXT(K349),VLOOKUP(K349,Penalties!$A$2:$B$36,2,FALSE),0)</f>
        <v>0</v>
      </c>
      <c r="P349" s="13"/>
      <c r="Q349" s="27">
        <f t="shared" ca="1" si="10"/>
        <v>0</v>
      </c>
      <c r="R349" s="26">
        <f t="shared" si="11"/>
        <v>0</v>
      </c>
    </row>
    <row r="350" spans="3:18" x14ac:dyDescent="0.25">
      <c r="C350" s="10"/>
      <c r="K350" s="12"/>
      <c r="L350" s="26">
        <f>IF(ISTEXT(K350),VLOOKUP(K350,Penalties!$A$2:$B$36,2,FALSE),0)</f>
        <v>0</v>
      </c>
      <c r="M350" s="15"/>
      <c r="P350" s="13"/>
      <c r="Q350" s="27">
        <f t="shared" ca="1" si="10"/>
        <v>0</v>
      </c>
      <c r="R350" s="26">
        <f t="shared" si="11"/>
        <v>0</v>
      </c>
    </row>
    <row r="351" spans="3:18" x14ac:dyDescent="0.25">
      <c r="C351" s="10"/>
      <c r="K351" s="12"/>
      <c r="L351" s="26">
        <f>IF(ISTEXT(K351),VLOOKUP(K351,Penalties!$A$2:$B$36,2,FALSE),0)</f>
        <v>0</v>
      </c>
      <c r="P351" s="13"/>
      <c r="Q351" s="27">
        <f t="shared" ca="1" si="10"/>
        <v>0</v>
      </c>
      <c r="R351" s="26">
        <f t="shared" si="11"/>
        <v>0</v>
      </c>
    </row>
    <row r="352" spans="3:18" x14ac:dyDescent="0.25">
      <c r="C352" s="10"/>
      <c r="K352" s="12"/>
      <c r="L352" s="26">
        <f>IF(ISTEXT(K352),VLOOKUP(K352,Penalties!$A$2:$B$36,2,FALSE),0)</f>
        <v>0</v>
      </c>
      <c r="P352" s="13"/>
      <c r="Q352" s="27">
        <f t="shared" ca="1" si="10"/>
        <v>0</v>
      </c>
      <c r="R352" s="26">
        <f t="shared" si="11"/>
        <v>0</v>
      </c>
    </row>
    <row r="353" spans="3:18" x14ac:dyDescent="0.25">
      <c r="C353" s="10"/>
      <c r="K353" s="12"/>
      <c r="L353" s="26">
        <f>IF(ISTEXT(K353),VLOOKUP(K353,Penalties!$A$2:$B$36,2,FALSE),0)</f>
        <v>0</v>
      </c>
      <c r="P353" s="13"/>
      <c r="Q353" s="27">
        <f t="shared" ca="1" si="10"/>
        <v>0</v>
      </c>
      <c r="R353" s="26">
        <f t="shared" si="11"/>
        <v>0</v>
      </c>
    </row>
    <row r="354" spans="3:18" x14ac:dyDescent="0.25">
      <c r="C354" s="10"/>
      <c r="K354" s="12"/>
      <c r="L354" s="26">
        <f>IF(ISTEXT(K354),VLOOKUP(K354,Penalties!$A$2:$B$36,2,FALSE),0)</f>
        <v>0</v>
      </c>
      <c r="P354" s="13"/>
      <c r="Q354" s="27">
        <f t="shared" ca="1" si="10"/>
        <v>0</v>
      </c>
      <c r="R354" s="26">
        <f t="shared" si="11"/>
        <v>0</v>
      </c>
    </row>
    <row r="355" spans="3:18" x14ac:dyDescent="0.25">
      <c r="C355" s="10"/>
      <c r="H355" s="9"/>
      <c r="K355" s="12"/>
      <c r="L355" s="26">
        <f>IF(ISTEXT(K355),VLOOKUP(K355,Penalties!$A$2:$B$36,2,FALSE),0)</f>
        <v>0</v>
      </c>
      <c r="P355" s="13"/>
      <c r="Q355" s="27">
        <f t="shared" ca="1" si="10"/>
        <v>0</v>
      </c>
      <c r="R355" s="26">
        <f t="shared" si="11"/>
        <v>0</v>
      </c>
    </row>
    <row r="356" spans="3:18" x14ac:dyDescent="0.25">
      <c r="C356" s="10"/>
      <c r="H356" s="9"/>
      <c r="K356" s="12"/>
      <c r="L356" s="26">
        <f>IF(ISTEXT(K356),VLOOKUP(K356,Penalties!$A$2:$B$36,2,FALSE),0)</f>
        <v>0</v>
      </c>
      <c r="P356" s="13"/>
      <c r="Q356" s="27">
        <f t="shared" ca="1" si="10"/>
        <v>0</v>
      </c>
      <c r="R356" s="26">
        <f t="shared" si="11"/>
        <v>0</v>
      </c>
    </row>
    <row r="357" spans="3:18" x14ac:dyDescent="0.25">
      <c r="C357" s="10"/>
      <c r="H357" s="9"/>
      <c r="K357" s="12"/>
      <c r="L357" s="26">
        <f>IF(ISTEXT(K357),VLOOKUP(K357,Penalties!$A$2:$B$36,2,FALSE),0)</f>
        <v>0</v>
      </c>
      <c r="P357" s="13"/>
      <c r="Q357" s="27">
        <f t="shared" ca="1" si="10"/>
        <v>0</v>
      </c>
      <c r="R357" s="26">
        <f t="shared" si="11"/>
        <v>0</v>
      </c>
    </row>
    <row r="358" spans="3:18" x14ac:dyDescent="0.25">
      <c r="C358" s="10"/>
      <c r="H358" s="9"/>
      <c r="K358" s="12"/>
      <c r="L358" s="26">
        <f>IF(ISTEXT(K358),VLOOKUP(K358,Penalties!$A$2:$B$36,2,FALSE),0)</f>
        <v>0</v>
      </c>
      <c r="P358" s="13"/>
      <c r="Q358" s="27">
        <f t="shared" ca="1" si="10"/>
        <v>0</v>
      </c>
      <c r="R358" s="26">
        <f t="shared" si="11"/>
        <v>0</v>
      </c>
    </row>
    <row r="359" spans="3:18" x14ac:dyDescent="0.25">
      <c r="C359" s="10"/>
      <c r="H359" s="9"/>
      <c r="K359" s="12"/>
      <c r="L359" s="26">
        <f>IF(ISTEXT(K359),VLOOKUP(K359,Penalties!$A$2:$B$36,2,FALSE),0)</f>
        <v>0</v>
      </c>
      <c r="P359" s="13"/>
      <c r="Q359" s="27">
        <f t="shared" ca="1" si="10"/>
        <v>0</v>
      </c>
      <c r="R359" s="26">
        <f t="shared" si="11"/>
        <v>0</v>
      </c>
    </row>
    <row r="360" spans="3:18" x14ac:dyDescent="0.25">
      <c r="C360" s="10"/>
      <c r="H360" s="9"/>
      <c r="K360" s="12"/>
      <c r="L360" s="26">
        <f>IF(ISTEXT(K360),VLOOKUP(K360,Penalties!$A$2:$B$36,2,FALSE),0)</f>
        <v>0</v>
      </c>
      <c r="P360" s="13"/>
      <c r="Q360" s="27">
        <f t="shared" ca="1" si="10"/>
        <v>0</v>
      </c>
      <c r="R360" s="26">
        <f t="shared" si="11"/>
        <v>0</v>
      </c>
    </row>
    <row r="361" spans="3:18" x14ac:dyDescent="0.25">
      <c r="C361" s="10"/>
      <c r="H361" s="9"/>
      <c r="K361" s="12"/>
      <c r="L361" s="26">
        <f>IF(ISTEXT(K361),VLOOKUP(K361,Penalties!$A$2:$B$36,2,FALSE),0)</f>
        <v>0</v>
      </c>
      <c r="P361" s="13"/>
      <c r="Q361" s="27">
        <f t="shared" ca="1" si="10"/>
        <v>0</v>
      </c>
      <c r="R361" s="26">
        <f t="shared" si="11"/>
        <v>0</v>
      </c>
    </row>
    <row r="362" spans="3:18" x14ac:dyDescent="0.25">
      <c r="C362" s="10"/>
      <c r="H362" s="9"/>
      <c r="K362" s="12"/>
      <c r="L362" s="26">
        <f>IF(ISTEXT(K362),VLOOKUP(K362,Penalties!$A$2:$B$36,2,FALSE),0)</f>
        <v>0</v>
      </c>
      <c r="P362" s="13"/>
      <c r="Q362" s="27">
        <f t="shared" ca="1" si="10"/>
        <v>0</v>
      </c>
      <c r="R362" s="26">
        <f t="shared" si="11"/>
        <v>0</v>
      </c>
    </row>
    <row r="363" spans="3:18" x14ac:dyDescent="0.25">
      <c r="C363" s="10"/>
      <c r="H363" s="9"/>
      <c r="K363" s="12"/>
      <c r="L363" s="26">
        <f>IF(ISTEXT(K363),VLOOKUP(K363,Penalties!$A$2:$B$36,2,FALSE),0)</f>
        <v>0</v>
      </c>
      <c r="P363" s="13"/>
      <c r="Q363" s="27">
        <f t="shared" ca="1" si="10"/>
        <v>0</v>
      </c>
      <c r="R363" s="26">
        <f t="shared" si="11"/>
        <v>0</v>
      </c>
    </row>
    <row r="364" spans="3:18" x14ac:dyDescent="0.25">
      <c r="C364" s="10"/>
      <c r="K364" s="12"/>
      <c r="L364" s="26">
        <f>IF(ISTEXT(K364),VLOOKUP(K364,Penalties!$A$2:$B$36,2,FALSE),0)</f>
        <v>0</v>
      </c>
      <c r="P364" s="13"/>
      <c r="Q364" s="27">
        <f t="shared" ca="1" si="10"/>
        <v>0</v>
      </c>
      <c r="R364" s="26">
        <f t="shared" si="11"/>
        <v>0</v>
      </c>
    </row>
    <row r="365" spans="3:18" x14ac:dyDescent="0.25">
      <c r="C365" s="10"/>
      <c r="K365" s="12"/>
      <c r="L365" s="26">
        <f>IF(ISTEXT(K365),VLOOKUP(K365,Penalties!$A$2:$B$36,2,FALSE),0)</f>
        <v>0</v>
      </c>
      <c r="P365" s="13"/>
      <c r="Q365" s="27">
        <f t="shared" ca="1" si="10"/>
        <v>0</v>
      </c>
      <c r="R365" s="26">
        <f t="shared" si="11"/>
        <v>0</v>
      </c>
    </row>
    <row r="366" spans="3:18" x14ac:dyDescent="0.25">
      <c r="C366" s="10"/>
      <c r="K366" s="12"/>
      <c r="L366" s="26">
        <f>IF(ISTEXT(K366),VLOOKUP(K366,Penalties!$A$2:$B$36,2,FALSE),0)</f>
        <v>0</v>
      </c>
      <c r="P366" s="13"/>
      <c r="Q366" s="27">
        <f t="shared" ca="1" si="10"/>
        <v>0</v>
      </c>
      <c r="R366" s="26">
        <f t="shared" si="11"/>
        <v>0</v>
      </c>
    </row>
    <row r="367" spans="3:18" x14ac:dyDescent="0.25">
      <c r="C367" s="10"/>
      <c r="K367" s="12"/>
      <c r="L367" s="26">
        <f>IF(ISTEXT(K367),VLOOKUP(K367,Penalties!$A$2:$B$36,2,FALSE),0)</f>
        <v>0</v>
      </c>
      <c r="P367" s="13"/>
      <c r="Q367" s="27">
        <f t="shared" ca="1" si="10"/>
        <v>0</v>
      </c>
      <c r="R367" s="26">
        <f t="shared" si="11"/>
        <v>0</v>
      </c>
    </row>
    <row r="368" spans="3:18" x14ac:dyDescent="0.25">
      <c r="C368" s="10"/>
      <c r="K368" s="12"/>
      <c r="L368" s="26">
        <f>IF(ISTEXT(K368),VLOOKUP(K368,Penalties!$A$2:$B$36,2,FALSE),0)</f>
        <v>0</v>
      </c>
      <c r="P368" s="13"/>
      <c r="Q368" s="27">
        <f t="shared" ca="1" si="10"/>
        <v>0</v>
      </c>
      <c r="R368" s="26">
        <f t="shared" si="11"/>
        <v>0</v>
      </c>
    </row>
    <row r="369" spans="3:18" x14ac:dyDescent="0.25">
      <c r="C369" s="10"/>
      <c r="K369" s="12"/>
      <c r="L369" s="26">
        <f>IF(ISTEXT(K369),VLOOKUP(K369,Penalties!$A$2:$B$36,2,FALSE),0)</f>
        <v>0</v>
      </c>
      <c r="P369" s="13"/>
      <c r="Q369" s="27">
        <f t="shared" ca="1" si="10"/>
        <v>0</v>
      </c>
      <c r="R369" s="26">
        <f t="shared" si="11"/>
        <v>0</v>
      </c>
    </row>
    <row r="370" spans="3:18" x14ac:dyDescent="0.25">
      <c r="C370" s="10"/>
      <c r="K370" s="12"/>
      <c r="L370" s="26">
        <f>IF(ISTEXT(K370),VLOOKUP(K370,Penalties!$A$2:$B$36,2,FALSE),0)</f>
        <v>0</v>
      </c>
      <c r="P370" s="13"/>
      <c r="Q370" s="27">
        <f t="shared" ca="1" si="10"/>
        <v>0</v>
      </c>
      <c r="R370" s="26">
        <f t="shared" si="11"/>
        <v>0</v>
      </c>
    </row>
    <row r="371" spans="3:18" x14ac:dyDescent="0.25">
      <c r="C371" s="10"/>
      <c r="K371" s="12"/>
      <c r="L371" s="26">
        <f>IF(ISTEXT(K371),VLOOKUP(K371,Penalties!$A$2:$B$36,2,FALSE),0)</f>
        <v>0</v>
      </c>
      <c r="P371" s="13"/>
      <c r="Q371" s="27">
        <f t="shared" ca="1" si="10"/>
        <v>0</v>
      </c>
      <c r="R371" s="26">
        <f t="shared" si="11"/>
        <v>0</v>
      </c>
    </row>
    <row r="372" spans="3:18" x14ac:dyDescent="0.25">
      <c r="C372" s="10"/>
      <c r="K372" s="12"/>
      <c r="L372" s="26">
        <f>IF(ISTEXT(K372),VLOOKUP(K372,Penalties!$A$2:$B$36,2,FALSE),0)</f>
        <v>0</v>
      </c>
      <c r="P372" s="13"/>
      <c r="Q372" s="27">
        <f t="shared" ca="1" si="10"/>
        <v>0</v>
      </c>
      <c r="R372" s="26">
        <f t="shared" si="11"/>
        <v>0</v>
      </c>
    </row>
    <row r="373" spans="3:18" x14ac:dyDescent="0.25">
      <c r="C373" s="10"/>
      <c r="K373" s="12"/>
      <c r="L373" s="26">
        <f>IF(ISTEXT(K373),VLOOKUP(K373,Penalties!$A$2:$B$36,2,FALSE),0)</f>
        <v>0</v>
      </c>
      <c r="P373" s="13"/>
      <c r="Q373" s="27">
        <f t="shared" ca="1" si="10"/>
        <v>0</v>
      </c>
      <c r="R373" s="26">
        <f t="shared" si="11"/>
        <v>0</v>
      </c>
    </row>
    <row r="374" spans="3:18" x14ac:dyDescent="0.25">
      <c r="C374" s="10"/>
      <c r="K374" s="12"/>
      <c r="L374" s="26">
        <f>IF(ISTEXT(K374),VLOOKUP(K374,Penalties!$A$2:$B$36,2,FALSE),0)</f>
        <v>0</v>
      </c>
      <c r="P374" s="13"/>
      <c r="Q374" s="27">
        <f t="shared" ca="1" si="10"/>
        <v>0</v>
      </c>
      <c r="R374" s="26">
        <f t="shared" si="11"/>
        <v>0</v>
      </c>
    </row>
    <row r="375" spans="3:18" x14ac:dyDescent="0.25">
      <c r="C375" s="10"/>
      <c r="K375" s="12"/>
      <c r="L375" s="26">
        <f>IF(ISTEXT(K375),VLOOKUP(K375,Penalties!$A$2:$B$36,2,FALSE),0)</f>
        <v>0</v>
      </c>
      <c r="P375" s="13"/>
      <c r="Q375" s="27">
        <f t="shared" ca="1" si="10"/>
        <v>0</v>
      </c>
      <c r="R375" s="26">
        <f t="shared" si="11"/>
        <v>0</v>
      </c>
    </row>
    <row r="376" spans="3:18" x14ac:dyDescent="0.25">
      <c r="C376" s="10"/>
      <c r="K376" s="12"/>
      <c r="L376" s="26">
        <f>IF(ISTEXT(K376),VLOOKUP(K376,Penalties!$A$2:$B$36,2,FALSE),0)</f>
        <v>0</v>
      </c>
      <c r="P376" s="13"/>
      <c r="Q376" s="27">
        <f t="shared" ca="1" si="10"/>
        <v>0</v>
      </c>
      <c r="R376" s="26">
        <f t="shared" si="11"/>
        <v>0</v>
      </c>
    </row>
    <row r="377" spans="3:18" x14ac:dyDescent="0.3">
      <c r="C377" s="10"/>
      <c r="E377" s="21"/>
      <c r="K377" s="12"/>
      <c r="L377" s="26">
        <f>IF(ISTEXT(K377),VLOOKUP(K377,Penalties!$A$2:$B$36,2,FALSE),0)</f>
        <v>0</v>
      </c>
      <c r="P377" s="13"/>
      <c r="Q377" s="27">
        <f t="shared" ca="1" si="10"/>
        <v>0</v>
      </c>
      <c r="R377" s="26">
        <f t="shared" si="11"/>
        <v>0</v>
      </c>
    </row>
    <row r="378" spans="3:18" x14ac:dyDescent="0.25">
      <c r="C378" s="10"/>
      <c r="K378" s="12"/>
      <c r="L378" s="26">
        <f>IF(ISTEXT(K378),VLOOKUP(K378,Penalties!$A$2:$B$36,2,FALSE),0)</f>
        <v>0</v>
      </c>
      <c r="P378" s="13"/>
      <c r="Q378" s="27">
        <f t="shared" ca="1" si="10"/>
        <v>0</v>
      </c>
      <c r="R378" s="26">
        <f t="shared" si="11"/>
        <v>0</v>
      </c>
    </row>
    <row r="379" spans="3:18" x14ac:dyDescent="0.25">
      <c r="C379" s="10"/>
      <c r="K379" s="12"/>
      <c r="L379" s="26">
        <f>IF(ISTEXT(K379),VLOOKUP(K379,Penalties!$A$2:$B$36,2,FALSE),0)</f>
        <v>0</v>
      </c>
      <c r="P379" s="13"/>
      <c r="Q379" s="27">
        <f t="shared" ca="1" si="10"/>
        <v>0</v>
      </c>
      <c r="R379" s="26">
        <f t="shared" si="11"/>
        <v>0</v>
      </c>
    </row>
    <row r="380" spans="3:18" x14ac:dyDescent="0.25">
      <c r="C380" s="10"/>
      <c r="K380" s="12"/>
      <c r="L380" s="26">
        <f>IF(ISTEXT(K380),VLOOKUP(K380,Penalties!$A$2:$B$36,2,FALSE),0)</f>
        <v>0</v>
      </c>
      <c r="P380" s="13"/>
      <c r="Q380" s="27">
        <f t="shared" ca="1" si="10"/>
        <v>0</v>
      </c>
      <c r="R380" s="26">
        <f t="shared" si="11"/>
        <v>0</v>
      </c>
    </row>
    <row r="381" spans="3:18" x14ac:dyDescent="0.25">
      <c r="C381" s="10"/>
      <c r="K381" s="12"/>
      <c r="L381" s="26">
        <f>IF(ISTEXT(K381),VLOOKUP(K381,Penalties!$A$2:$B$36,2,FALSE),0)</f>
        <v>0</v>
      </c>
      <c r="P381" s="13"/>
      <c r="Q381" s="27">
        <f t="shared" ca="1" si="10"/>
        <v>0</v>
      </c>
      <c r="R381" s="26">
        <f t="shared" si="11"/>
        <v>0</v>
      </c>
    </row>
    <row r="382" spans="3:18" x14ac:dyDescent="0.25">
      <c r="C382" s="10"/>
      <c r="K382" s="12"/>
      <c r="L382" s="26">
        <f>IF(ISTEXT(K382),VLOOKUP(K382,Penalties!$A$2:$B$36,2,FALSE),0)</f>
        <v>0</v>
      </c>
      <c r="P382" s="13"/>
      <c r="Q382" s="27">
        <f t="shared" ca="1" si="10"/>
        <v>0</v>
      </c>
      <c r="R382" s="26">
        <f t="shared" si="11"/>
        <v>0</v>
      </c>
    </row>
    <row r="383" spans="3:18" x14ac:dyDescent="0.25">
      <c r="C383" s="10"/>
      <c r="K383" s="12"/>
      <c r="L383" s="26">
        <f>IF(ISTEXT(K383),VLOOKUP(K383,Penalties!$A$2:$B$36,2,FALSE),0)</f>
        <v>0</v>
      </c>
      <c r="P383" s="13"/>
      <c r="Q383" s="27">
        <f t="shared" ca="1" si="10"/>
        <v>0</v>
      </c>
      <c r="R383" s="26">
        <f t="shared" si="11"/>
        <v>0</v>
      </c>
    </row>
    <row r="384" spans="3:18" x14ac:dyDescent="0.25">
      <c r="C384" s="10"/>
      <c r="K384" s="12"/>
      <c r="L384" s="26">
        <f>IF(ISTEXT(K384),VLOOKUP(K384,Penalties!$A$2:$B$36,2,FALSE),0)</f>
        <v>0</v>
      </c>
      <c r="P384" s="13"/>
      <c r="Q384" s="27">
        <f t="shared" ca="1" si="10"/>
        <v>0</v>
      </c>
      <c r="R384" s="26">
        <f t="shared" si="11"/>
        <v>0</v>
      </c>
    </row>
    <row r="385" spans="3:18" x14ac:dyDescent="0.25">
      <c r="C385" s="10"/>
      <c r="K385" s="12"/>
      <c r="L385" s="26">
        <f>IF(ISTEXT(K385),VLOOKUP(K385,Penalties!$A$2:$B$36,2,FALSE),0)</f>
        <v>0</v>
      </c>
      <c r="P385" s="13"/>
      <c r="Q385" s="27">
        <f t="shared" ca="1" si="10"/>
        <v>0</v>
      </c>
      <c r="R385" s="26">
        <f t="shared" si="11"/>
        <v>0</v>
      </c>
    </row>
    <row r="386" spans="3:18" x14ac:dyDescent="0.25">
      <c r="C386" s="10"/>
      <c r="K386" s="12"/>
      <c r="L386" s="26">
        <f>IF(ISTEXT(K386),VLOOKUP(K386,Penalties!$A$2:$B$36,2,FALSE),0)</f>
        <v>0</v>
      </c>
      <c r="P386" s="13"/>
      <c r="Q386" s="27">
        <f t="shared" ca="1" si="10"/>
        <v>0</v>
      </c>
      <c r="R386" s="26">
        <f t="shared" si="11"/>
        <v>0</v>
      </c>
    </row>
    <row r="387" spans="3:18" x14ac:dyDescent="0.25">
      <c r="C387" s="10"/>
      <c r="K387" s="12"/>
      <c r="L387" s="26">
        <f>IF(ISTEXT(K387),VLOOKUP(K387,Penalties!$A$2:$B$36,2,FALSE),0)</f>
        <v>0</v>
      </c>
      <c r="P387" s="13"/>
      <c r="Q387" s="27">
        <f t="shared" ref="Q387:Q450" ca="1" si="12">IF((YEAR(NOW()-C387)-1900)&lt;2,L387,0)</f>
        <v>0</v>
      </c>
      <c r="R387" s="26">
        <f t="shared" ref="R387:R450" si="13">SUMIF(A$2:A$100,A387,Q$2:Q$100)</f>
        <v>0</v>
      </c>
    </row>
    <row r="388" spans="3:18" x14ac:dyDescent="0.25">
      <c r="C388" s="10"/>
      <c r="K388" s="12"/>
      <c r="L388" s="26">
        <f>IF(ISTEXT(K388),VLOOKUP(K388,Penalties!$A$2:$B$36,2,FALSE),0)</f>
        <v>0</v>
      </c>
      <c r="P388" s="13"/>
      <c r="Q388" s="27">
        <f t="shared" ca="1" si="12"/>
        <v>0</v>
      </c>
      <c r="R388" s="26">
        <f t="shared" si="13"/>
        <v>0</v>
      </c>
    </row>
    <row r="389" spans="3:18" x14ac:dyDescent="0.25">
      <c r="C389" s="10"/>
      <c r="K389" s="12"/>
      <c r="L389" s="26">
        <f>IF(ISTEXT(K389),VLOOKUP(K389,Penalties!$A$2:$B$36,2,FALSE),0)</f>
        <v>0</v>
      </c>
      <c r="P389" s="13"/>
      <c r="Q389" s="27">
        <f t="shared" ca="1" si="12"/>
        <v>0</v>
      </c>
      <c r="R389" s="26">
        <f t="shared" si="13"/>
        <v>0</v>
      </c>
    </row>
    <row r="390" spans="3:18" x14ac:dyDescent="0.25">
      <c r="C390" s="10"/>
      <c r="K390" s="12"/>
      <c r="L390" s="26">
        <f>IF(ISTEXT(K390),VLOOKUP(K390,Penalties!$A$2:$B$36,2,FALSE),0)</f>
        <v>0</v>
      </c>
      <c r="P390" s="13"/>
      <c r="Q390" s="27">
        <f t="shared" ca="1" si="12"/>
        <v>0</v>
      </c>
      <c r="R390" s="26">
        <f t="shared" si="13"/>
        <v>0</v>
      </c>
    </row>
    <row r="391" spans="3:18" x14ac:dyDescent="0.25">
      <c r="C391" s="10"/>
      <c r="K391" s="12"/>
      <c r="L391" s="26">
        <f>IF(ISTEXT(K391),VLOOKUP(K391,Penalties!$A$2:$B$36,2,FALSE),0)</f>
        <v>0</v>
      </c>
      <c r="P391" s="13"/>
      <c r="Q391" s="27">
        <f t="shared" ca="1" si="12"/>
        <v>0</v>
      </c>
      <c r="R391" s="26">
        <f t="shared" si="13"/>
        <v>0</v>
      </c>
    </row>
    <row r="392" spans="3:18" x14ac:dyDescent="0.25">
      <c r="C392" s="10"/>
      <c r="K392" s="12"/>
      <c r="L392" s="26">
        <f>IF(ISTEXT(K392),VLOOKUP(K392,Penalties!$A$2:$B$36,2,FALSE),0)</f>
        <v>0</v>
      </c>
      <c r="P392" s="13"/>
      <c r="Q392" s="27">
        <f t="shared" ca="1" si="12"/>
        <v>0</v>
      </c>
      <c r="R392" s="26">
        <f t="shared" si="13"/>
        <v>0</v>
      </c>
    </row>
    <row r="393" spans="3:18" x14ac:dyDescent="0.25">
      <c r="C393" s="10"/>
      <c r="K393" s="12"/>
      <c r="L393" s="26">
        <f>IF(ISTEXT(K393),VLOOKUP(K393,Penalties!$A$2:$B$36,2,FALSE),0)</f>
        <v>0</v>
      </c>
      <c r="P393" s="13"/>
      <c r="Q393" s="27">
        <f t="shared" ca="1" si="12"/>
        <v>0</v>
      </c>
      <c r="R393" s="26">
        <f t="shared" si="13"/>
        <v>0</v>
      </c>
    </row>
    <row r="394" spans="3:18" x14ac:dyDescent="0.25">
      <c r="C394" s="10"/>
      <c r="K394" s="12"/>
      <c r="L394" s="26">
        <f>IF(ISTEXT(K394),VLOOKUP(K394,Penalties!$A$2:$B$36,2,FALSE),0)</f>
        <v>0</v>
      </c>
      <c r="P394" s="13"/>
      <c r="Q394" s="27">
        <f t="shared" ca="1" si="12"/>
        <v>0</v>
      </c>
      <c r="R394" s="26">
        <f t="shared" si="13"/>
        <v>0</v>
      </c>
    </row>
    <row r="395" spans="3:18" x14ac:dyDescent="0.25">
      <c r="C395" s="10"/>
      <c r="K395" s="12"/>
      <c r="L395" s="26">
        <f>IF(ISTEXT(K395),VLOOKUP(K395,Penalties!$A$2:$B$36,2,FALSE),0)</f>
        <v>0</v>
      </c>
      <c r="P395" s="13"/>
      <c r="Q395" s="27">
        <f t="shared" ca="1" si="12"/>
        <v>0</v>
      </c>
      <c r="R395" s="26">
        <f t="shared" si="13"/>
        <v>0</v>
      </c>
    </row>
    <row r="396" spans="3:18" x14ac:dyDescent="0.25">
      <c r="C396" s="10"/>
      <c r="K396" s="12"/>
      <c r="L396" s="26">
        <f>IF(ISTEXT(K396),VLOOKUP(K396,Penalties!$A$2:$B$36,2,FALSE),0)</f>
        <v>0</v>
      </c>
      <c r="P396" s="13"/>
      <c r="Q396" s="27">
        <f t="shared" ca="1" si="12"/>
        <v>0</v>
      </c>
      <c r="R396" s="26">
        <f t="shared" si="13"/>
        <v>0</v>
      </c>
    </row>
    <row r="397" spans="3:18" x14ac:dyDescent="0.25">
      <c r="C397" s="10"/>
      <c r="K397" s="12"/>
      <c r="L397" s="26">
        <f>IF(ISTEXT(K397),VLOOKUP(K397,Penalties!$A$2:$B$36,2,FALSE),0)</f>
        <v>0</v>
      </c>
      <c r="P397" s="13"/>
      <c r="Q397" s="27">
        <f t="shared" ca="1" si="12"/>
        <v>0</v>
      </c>
      <c r="R397" s="26">
        <f t="shared" si="13"/>
        <v>0</v>
      </c>
    </row>
    <row r="398" spans="3:18" x14ac:dyDescent="0.25">
      <c r="C398" s="10"/>
      <c r="K398" s="12"/>
      <c r="L398" s="26">
        <f>IF(ISTEXT(K398),VLOOKUP(K398,Penalties!$A$2:$B$36,2,FALSE),0)</f>
        <v>0</v>
      </c>
      <c r="P398" s="13"/>
      <c r="Q398" s="27">
        <f t="shared" ca="1" si="12"/>
        <v>0</v>
      </c>
      <c r="R398" s="26">
        <f t="shared" si="13"/>
        <v>0</v>
      </c>
    </row>
    <row r="399" spans="3:18" x14ac:dyDescent="0.25">
      <c r="C399" s="10"/>
      <c r="K399" s="12"/>
      <c r="L399" s="26">
        <f>IF(ISTEXT(K399),VLOOKUP(K399,Penalties!$A$2:$B$36,2,FALSE),0)</f>
        <v>0</v>
      </c>
      <c r="P399" s="13"/>
      <c r="Q399" s="27">
        <f t="shared" ca="1" si="12"/>
        <v>0</v>
      </c>
      <c r="R399" s="26">
        <f t="shared" si="13"/>
        <v>0</v>
      </c>
    </row>
    <row r="400" spans="3:18" x14ac:dyDescent="0.25">
      <c r="C400" s="10"/>
      <c r="K400" s="12"/>
      <c r="L400" s="26">
        <f>IF(ISTEXT(K400),VLOOKUP(K400,Penalties!$A$2:$B$36,2,FALSE),0)</f>
        <v>0</v>
      </c>
      <c r="P400" s="13"/>
      <c r="Q400" s="27">
        <f t="shared" ca="1" si="12"/>
        <v>0</v>
      </c>
      <c r="R400" s="26">
        <f t="shared" si="13"/>
        <v>0</v>
      </c>
    </row>
    <row r="401" spans="3:18" x14ac:dyDescent="0.25">
      <c r="C401" s="10"/>
      <c r="K401" s="12"/>
      <c r="L401" s="26">
        <f>IF(ISTEXT(K401),VLOOKUP(K401,Penalties!$A$2:$B$36,2,FALSE),0)</f>
        <v>0</v>
      </c>
      <c r="P401" s="13"/>
      <c r="Q401" s="27">
        <f t="shared" ca="1" si="12"/>
        <v>0</v>
      </c>
      <c r="R401" s="26">
        <f t="shared" si="13"/>
        <v>0</v>
      </c>
    </row>
    <row r="402" spans="3:18" x14ac:dyDescent="0.25">
      <c r="C402" s="10"/>
      <c r="K402" s="12"/>
      <c r="L402" s="26">
        <f>IF(ISTEXT(K402),VLOOKUP(K402,Penalties!$A$2:$B$36,2,FALSE),0)</f>
        <v>0</v>
      </c>
      <c r="P402" s="13"/>
      <c r="Q402" s="27">
        <f t="shared" ca="1" si="12"/>
        <v>0</v>
      </c>
      <c r="R402" s="26">
        <f t="shared" si="13"/>
        <v>0</v>
      </c>
    </row>
    <row r="403" spans="3:18" x14ac:dyDescent="0.25">
      <c r="C403" s="10"/>
      <c r="K403" s="12"/>
      <c r="L403" s="26">
        <f>IF(ISTEXT(K403),VLOOKUP(K403,Penalties!$A$2:$B$36,2,FALSE),0)</f>
        <v>0</v>
      </c>
      <c r="P403" s="13"/>
      <c r="Q403" s="27">
        <f t="shared" ca="1" si="12"/>
        <v>0</v>
      </c>
      <c r="R403" s="26">
        <f t="shared" si="13"/>
        <v>0</v>
      </c>
    </row>
    <row r="404" spans="3:18" x14ac:dyDescent="0.25">
      <c r="C404" s="10"/>
      <c r="K404" s="12"/>
      <c r="L404" s="26">
        <f>IF(ISTEXT(K404),VLOOKUP(K404,Penalties!$A$2:$B$36,2,FALSE),0)</f>
        <v>0</v>
      </c>
      <c r="P404" s="13"/>
      <c r="Q404" s="27">
        <f t="shared" ca="1" si="12"/>
        <v>0</v>
      </c>
      <c r="R404" s="26">
        <f t="shared" si="13"/>
        <v>0</v>
      </c>
    </row>
    <row r="405" spans="3:18" x14ac:dyDescent="0.25">
      <c r="C405" s="10"/>
      <c r="K405" s="12"/>
      <c r="L405" s="26">
        <f>IF(ISTEXT(K405),VLOOKUP(K405,Penalties!$A$2:$B$36,2,FALSE),0)</f>
        <v>0</v>
      </c>
      <c r="P405" s="13"/>
      <c r="Q405" s="27">
        <f t="shared" ca="1" si="12"/>
        <v>0</v>
      </c>
      <c r="R405" s="26">
        <f t="shared" si="13"/>
        <v>0</v>
      </c>
    </row>
    <row r="406" spans="3:18" x14ac:dyDescent="0.25">
      <c r="C406" s="10"/>
      <c r="K406" s="12"/>
      <c r="L406" s="26">
        <f>IF(ISTEXT(K406),VLOOKUP(K406,Penalties!$A$2:$B$36,2,FALSE),0)</f>
        <v>0</v>
      </c>
      <c r="P406" s="13"/>
      <c r="Q406" s="27">
        <f t="shared" ca="1" si="12"/>
        <v>0</v>
      </c>
      <c r="R406" s="26">
        <f t="shared" si="13"/>
        <v>0</v>
      </c>
    </row>
    <row r="407" spans="3:18" x14ac:dyDescent="0.25">
      <c r="C407" s="10"/>
      <c r="K407" s="12"/>
      <c r="L407" s="26">
        <f>IF(ISTEXT(K407),VLOOKUP(K407,Penalties!$A$2:$B$36,2,FALSE),0)</f>
        <v>0</v>
      </c>
      <c r="P407" s="13"/>
      <c r="Q407" s="27">
        <f t="shared" ca="1" si="12"/>
        <v>0</v>
      </c>
      <c r="R407" s="26">
        <f t="shared" si="13"/>
        <v>0</v>
      </c>
    </row>
    <row r="408" spans="3:18" x14ac:dyDescent="0.25">
      <c r="C408" s="10"/>
      <c r="K408" s="12"/>
      <c r="L408" s="26">
        <f>IF(ISTEXT(K408),VLOOKUP(K408,Penalties!$A$2:$B$36,2,FALSE),0)</f>
        <v>0</v>
      </c>
      <c r="P408" s="13"/>
      <c r="Q408" s="27">
        <f t="shared" ca="1" si="12"/>
        <v>0</v>
      </c>
      <c r="R408" s="26">
        <f t="shared" si="13"/>
        <v>0</v>
      </c>
    </row>
    <row r="409" spans="3:18" x14ac:dyDescent="0.25">
      <c r="C409" s="10"/>
      <c r="K409" s="12"/>
      <c r="L409" s="26">
        <f>IF(ISTEXT(K409),VLOOKUP(K409,Penalties!$A$2:$B$36,2,FALSE),0)</f>
        <v>0</v>
      </c>
      <c r="P409" s="13"/>
      <c r="Q409" s="27">
        <f t="shared" ca="1" si="12"/>
        <v>0</v>
      </c>
      <c r="R409" s="26">
        <f t="shared" si="13"/>
        <v>0</v>
      </c>
    </row>
    <row r="410" spans="3:18" x14ac:dyDescent="0.25">
      <c r="C410" s="10"/>
      <c r="K410" s="12"/>
      <c r="L410" s="26">
        <f>IF(ISTEXT(K410),VLOOKUP(K410,Penalties!$A$2:$B$36,2,FALSE),0)</f>
        <v>0</v>
      </c>
      <c r="P410" s="13"/>
      <c r="Q410" s="27">
        <f t="shared" ca="1" si="12"/>
        <v>0</v>
      </c>
      <c r="R410" s="26">
        <f t="shared" si="13"/>
        <v>0</v>
      </c>
    </row>
    <row r="411" spans="3:18" x14ac:dyDescent="0.25">
      <c r="C411" s="10"/>
      <c r="K411" s="12"/>
      <c r="L411" s="26">
        <f>IF(ISTEXT(K411),VLOOKUP(K411,Penalties!$A$2:$B$36,2,FALSE),0)</f>
        <v>0</v>
      </c>
      <c r="P411" s="13"/>
      <c r="Q411" s="27">
        <f t="shared" ca="1" si="12"/>
        <v>0</v>
      </c>
      <c r="R411" s="26">
        <f t="shared" si="13"/>
        <v>0</v>
      </c>
    </row>
    <row r="412" spans="3:18" x14ac:dyDescent="0.25">
      <c r="C412" s="10"/>
      <c r="K412" s="12"/>
      <c r="L412" s="26">
        <f>IF(ISTEXT(K412),VLOOKUP(K412,Penalties!$A$2:$B$36,2,FALSE),0)</f>
        <v>0</v>
      </c>
      <c r="P412" s="13"/>
      <c r="Q412" s="27">
        <f t="shared" ca="1" si="12"/>
        <v>0</v>
      </c>
      <c r="R412" s="26">
        <f t="shared" si="13"/>
        <v>0</v>
      </c>
    </row>
    <row r="413" spans="3:18" x14ac:dyDescent="0.25">
      <c r="C413" s="10"/>
      <c r="K413" s="12"/>
      <c r="L413" s="26">
        <f>IF(ISTEXT(K413),VLOOKUP(K413,Penalties!$A$2:$B$36,2,FALSE),0)</f>
        <v>0</v>
      </c>
      <c r="P413" s="13"/>
      <c r="Q413" s="27">
        <f t="shared" ca="1" si="12"/>
        <v>0</v>
      </c>
      <c r="R413" s="26">
        <f t="shared" si="13"/>
        <v>0</v>
      </c>
    </row>
    <row r="414" spans="3:18" x14ac:dyDescent="0.25">
      <c r="C414" s="10"/>
      <c r="K414" s="12"/>
      <c r="L414" s="26">
        <f>IF(ISTEXT(K414),VLOOKUP(K414,Penalties!$A$2:$B$36,2,FALSE),0)</f>
        <v>0</v>
      </c>
      <c r="P414" s="13"/>
      <c r="Q414" s="27">
        <f t="shared" ca="1" si="12"/>
        <v>0</v>
      </c>
      <c r="R414" s="26">
        <f t="shared" si="13"/>
        <v>0</v>
      </c>
    </row>
    <row r="415" spans="3:18" x14ac:dyDescent="0.25">
      <c r="C415" s="10"/>
      <c r="K415" s="12"/>
      <c r="L415" s="26">
        <f>IF(ISTEXT(K415),VLOOKUP(K415,Penalties!$A$2:$B$36,2,FALSE),0)</f>
        <v>0</v>
      </c>
      <c r="P415" s="13"/>
      <c r="Q415" s="27">
        <f t="shared" ca="1" si="12"/>
        <v>0</v>
      </c>
      <c r="R415" s="26">
        <f t="shared" si="13"/>
        <v>0</v>
      </c>
    </row>
    <row r="416" spans="3:18" x14ac:dyDescent="0.25">
      <c r="C416" s="10"/>
      <c r="K416" s="12"/>
      <c r="L416" s="26">
        <f>IF(ISTEXT(K416),VLOOKUP(K416,Penalties!$A$2:$B$36,2,FALSE),0)</f>
        <v>0</v>
      </c>
      <c r="P416" s="13"/>
      <c r="Q416" s="27">
        <f t="shared" ca="1" si="12"/>
        <v>0</v>
      </c>
      <c r="R416" s="26">
        <f t="shared" si="13"/>
        <v>0</v>
      </c>
    </row>
    <row r="417" spans="3:18" x14ac:dyDescent="0.25">
      <c r="C417" s="10"/>
      <c r="K417" s="12"/>
      <c r="L417" s="26">
        <f>IF(ISTEXT(K417),VLOOKUP(K417,Penalties!$A$2:$B$36,2,FALSE),0)</f>
        <v>0</v>
      </c>
      <c r="P417" s="13"/>
      <c r="Q417" s="27">
        <f t="shared" ca="1" si="12"/>
        <v>0</v>
      </c>
      <c r="R417" s="26">
        <f t="shared" si="13"/>
        <v>0</v>
      </c>
    </row>
    <row r="418" spans="3:18" x14ac:dyDescent="0.25">
      <c r="C418" s="10"/>
      <c r="K418" s="12"/>
      <c r="L418" s="26">
        <f>IF(ISTEXT(K418),VLOOKUP(K418,Penalties!$A$2:$B$36,2,FALSE),0)</f>
        <v>0</v>
      </c>
      <c r="P418" s="13"/>
      <c r="Q418" s="27">
        <f t="shared" ca="1" si="12"/>
        <v>0</v>
      </c>
      <c r="R418" s="26">
        <f t="shared" si="13"/>
        <v>0</v>
      </c>
    </row>
    <row r="419" spans="3:18" x14ac:dyDescent="0.25">
      <c r="C419" s="10"/>
      <c r="K419" s="12"/>
      <c r="L419" s="26">
        <f>IF(ISTEXT(K419),VLOOKUP(K419,Penalties!$A$2:$B$36,2,FALSE),0)</f>
        <v>0</v>
      </c>
      <c r="P419" s="13"/>
      <c r="Q419" s="27">
        <f t="shared" ca="1" si="12"/>
        <v>0</v>
      </c>
      <c r="R419" s="26">
        <f t="shared" si="13"/>
        <v>0</v>
      </c>
    </row>
    <row r="420" spans="3:18" x14ac:dyDescent="0.25">
      <c r="C420" s="10"/>
      <c r="K420" s="12"/>
      <c r="L420" s="26">
        <f>IF(ISTEXT(K420),VLOOKUP(K420,Penalties!$A$2:$B$36,2,FALSE),0)</f>
        <v>0</v>
      </c>
      <c r="P420" s="13"/>
      <c r="Q420" s="27">
        <f t="shared" ca="1" si="12"/>
        <v>0</v>
      </c>
      <c r="R420" s="26">
        <f t="shared" si="13"/>
        <v>0</v>
      </c>
    </row>
    <row r="421" spans="3:18" x14ac:dyDescent="0.25">
      <c r="C421" s="10"/>
      <c r="K421" s="12"/>
      <c r="L421" s="26">
        <f>IF(ISTEXT(K421),VLOOKUP(K421,Penalties!$A$2:$B$36,2,FALSE),0)</f>
        <v>0</v>
      </c>
      <c r="P421" s="13"/>
      <c r="Q421" s="27">
        <f t="shared" ca="1" si="12"/>
        <v>0</v>
      </c>
      <c r="R421" s="26">
        <f t="shared" si="13"/>
        <v>0</v>
      </c>
    </row>
    <row r="422" spans="3:18" x14ac:dyDescent="0.25">
      <c r="C422" s="10"/>
      <c r="K422" s="12"/>
      <c r="L422" s="26">
        <f>IF(ISTEXT(K422),VLOOKUP(K422,Penalties!$A$2:$B$36,2,FALSE),0)</f>
        <v>0</v>
      </c>
      <c r="P422" s="13"/>
      <c r="Q422" s="27">
        <f t="shared" ca="1" si="12"/>
        <v>0</v>
      </c>
      <c r="R422" s="26">
        <f t="shared" si="13"/>
        <v>0</v>
      </c>
    </row>
    <row r="423" spans="3:18" x14ac:dyDescent="0.25">
      <c r="C423" s="10"/>
      <c r="K423" s="12"/>
      <c r="L423" s="26">
        <f>IF(ISTEXT(K423),VLOOKUP(K423,Penalties!$A$2:$B$36,2,FALSE),0)</f>
        <v>0</v>
      </c>
      <c r="P423" s="13"/>
      <c r="Q423" s="27">
        <f t="shared" ca="1" si="12"/>
        <v>0</v>
      </c>
      <c r="R423" s="26">
        <f t="shared" si="13"/>
        <v>0</v>
      </c>
    </row>
    <row r="424" spans="3:18" x14ac:dyDescent="0.25">
      <c r="C424" s="10"/>
      <c r="K424" s="12"/>
      <c r="L424" s="26">
        <f>IF(ISTEXT(K424),VLOOKUP(K424,Penalties!$A$2:$B$36,2,FALSE),0)</f>
        <v>0</v>
      </c>
      <c r="P424" s="13"/>
      <c r="Q424" s="27">
        <f t="shared" ca="1" si="12"/>
        <v>0</v>
      </c>
      <c r="R424" s="26">
        <f t="shared" si="13"/>
        <v>0</v>
      </c>
    </row>
    <row r="425" spans="3:18" x14ac:dyDescent="0.25">
      <c r="C425" s="10"/>
      <c r="K425" s="12"/>
      <c r="L425" s="26">
        <f>IF(ISTEXT(K425),VLOOKUP(K425,Penalties!$A$2:$B$36,2,FALSE),0)</f>
        <v>0</v>
      </c>
      <c r="P425" s="13"/>
      <c r="Q425" s="27">
        <f t="shared" ca="1" si="12"/>
        <v>0</v>
      </c>
      <c r="R425" s="26">
        <f t="shared" si="13"/>
        <v>0</v>
      </c>
    </row>
    <row r="426" spans="3:18" x14ac:dyDescent="0.25">
      <c r="C426" s="10"/>
      <c r="K426" s="12"/>
      <c r="L426" s="26">
        <f>IF(ISTEXT(K426),VLOOKUP(K426,Penalties!$A$2:$B$36,2,FALSE),0)</f>
        <v>0</v>
      </c>
      <c r="P426" s="13"/>
      <c r="Q426" s="27">
        <f t="shared" ca="1" si="12"/>
        <v>0</v>
      </c>
      <c r="R426" s="26">
        <f t="shared" si="13"/>
        <v>0</v>
      </c>
    </row>
    <row r="427" spans="3:18" x14ac:dyDescent="0.25">
      <c r="C427" s="10"/>
      <c r="K427" s="12"/>
      <c r="L427" s="26">
        <f>IF(ISTEXT(K427),VLOOKUP(K427,Penalties!$A$2:$B$36,2,FALSE),0)</f>
        <v>0</v>
      </c>
      <c r="P427" s="13"/>
      <c r="Q427" s="27">
        <f t="shared" ca="1" si="12"/>
        <v>0</v>
      </c>
      <c r="R427" s="26">
        <f t="shared" si="13"/>
        <v>0</v>
      </c>
    </row>
    <row r="428" spans="3:18" x14ac:dyDescent="0.25">
      <c r="C428" s="10"/>
      <c r="K428" s="12"/>
      <c r="L428" s="26">
        <f>IF(ISTEXT(K428),VLOOKUP(K428,Penalties!$A$2:$B$36,2,FALSE),0)</f>
        <v>0</v>
      </c>
      <c r="P428" s="13"/>
      <c r="Q428" s="27">
        <f t="shared" ca="1" si="12"/>
        <v>0</v>
      </c>
      <c r="R428" s="26">
        <f t="shared" si="13"/>
        <v>0</v>
      </c>
    </row>
    <row r="429" spans="3:18" x14ac:dyDescent="0.25">
      <c r="C429" s="10"/>
      <c r="K429" s="12"/>
      <c r="L429" s="26">
        <f>IF(ISTEXT(K429),VLOOKUP(K429,Penalties!$A$2:$B$36,2,FALSE),0)</f>
        <v>0</v>
      </c>
      <c r="P429" s="13"/>
      <c r="Q429" s="27">
        <f t="shared" ca="1" si="12"/>
        <v>0</v>
      </c>
      <c r="R429" s="26">
        <f t="shared" si="13"/>
        <v>0</v>
      </c>
    </row>
    <row r="430" spans="3:18" x14ac:dyDescent="0.25">
      <c r="C430" s="10"/>
      <c r="K430" s="12"/>
      <c r="L430" s="26">
        <f>IF(ISTEXT(K430),VLOOKUP(K430,Penalties!$A$2:$B$36,2,FALSE),0)</f>
        <v>0</v>
      </c>
      <c r="P430" s="13"/>
      <c r="Q430" s="27">
        <f t="shared" ca="1" si="12"/>
        <v>0</v>
      </c>
      <c r="R430" s="26">
        <f t="shared" si="13"/>
        <v>0</v>
      </c>
    </row>
    <row r="431" spans="3:18" x14ac:dyDescent="0.25">
      <c r="C431" s="10"/>
      <c r="K431" s="12"/>
      <c r="L431" s="26">
        <f>IF(ISTEXT(K431),VLOOKUP(K431,Penalties!$A$2:$B$36,2,FALSE),0)</f>
        <v>0</v>
      </c>
      <c r="P431" s="13"/>
      <c r="Q431" s="27">
        <f t="shared" ca="1" si="12"/>
        <v>0</v>
      </c>
      <c r="R431" s="26">
        <f t="shared" si="13"/>
        <v>0</v>
      </c>
    </row>
    <row r="432" spans="3:18" x14ac:dyDescent="0.25">
      <c r="C432" s="10"/>
      <c r="K432" s="12"/>
      <c r="L432" s="26">
        <f>IF(ISTEXT(K432),VLOOKUP(K432,Penalties!$A$2:$B$36,2,FALSE),0)</f>
        <v>0</v>
      </c>
      <c r="P432" s="13"/>
      <c r="Q432" s="27">
        <f t="shared" ca="1" si="12"/>
        <v>0</v>
      </c>
      <c r="R432" s="26">
        <f t="shared" si="13"/>
        <v>0</v>
      </c>
    </row>
    <row r="433" spans="3:18" x14ac:dyDescent="0.25">
      <c r="C433" s="10"/>
      <c r="K433" s="12"/>
      <c r="L433" s="26">
        <f>IF(ISTEXT(K433),VLOOKUP(K433,Penalties!$A$2:$B$36,2,FALSE),0)</f>
        <v>0</v>
      </c>
      <c r="P433" s="13"/>
      <c r="Q433" s="27">
        <f t="shared" ca="1" si="12"/>
        <v>0</v>
      </c>
      <c r="R433" s="26">
        <f t="shared" si="13"/>
        <v>0</v>
      </c>
    </row>
    <row r="434" spans="3:18" x14ac:dyDescent="0.25">
      <c r="C434" s="10"/>
      <c r="K434" s="12"/>
      <c r="L434" s="26">
        <f>IF(ISTEXT(K434),VLOOKUP(K434,Penalties!$A$2:$B$36,2,FALSE),0)</f>
        <v>0</v>
      </c>
      <c r="P434" s="13"/>
      <c r="Q434" s="27">
        <f t="shared" ca="1" si="12"/>
        <v>0</v>
      </c>
      <c r="R434" s="26">
        <f t="shared" si="13"/>
        <v>0</v>
      </c>
    </row>
    <row r="435" spans="3:18" x14ac:dyDescent="0.25">
      <c r="C435" s="17"/>
      <c r="K435" s="12"/>
      <c r="L435" s="26">
        <f>IF(ISTEXT(K435),VLOOKUP(K435,Penalties!$A$2:$B$36,2,FALSE),0)</f>
        <v>0</v>
      </c>
      <c r="P435" s="13"/>
      <c r="Q435" s="27">
        <f t="shared" ca="1" si="12"/>
        <v>0</v>
      </c>
      <c r="R435" s="26">
        <f t="shared" si="13"/>
        <v>0</v>
      </c>
    </row>
    <row r="436" spans="3:18" x14ac:dyDescent="0.25">
      <c r="C436" s="17"/>
      <c r="K436" s="12"/>
      <c r="L436" s="26">
        <f>IF(ISTEXT(K436),VLOOKUP(K436,Penalties!$A$2:$B$36,2,FALSE),0)</f>
        <v>0</v>
      </c>
      <c r="P436" s="13"/>
      <c r="Q436" s="27">
        <f t="shared" ca="1" si="12"/>
        <v>0</v>
      </c>
      <c r="R436" s="26">
        <f t="shared" si="13"/>
        <v>0</v>
      </c>
    </row>
    <row r="437" spans="3:18" x14ac:dyDescent="0.25">
      <c r="C437" s="17"/>
      <c r="K437" s="12"/>
      <c r="L437" s="26">
        <f>IF(ISTEXT(K437),VLOOKUP(K437,Penalties!$A$2:$B$36,2,FALSE),0)</f>
        <v>0</v>
      </c>
      <c r="P437" s="13"/>
      <c r="Q437" s="27">
        <f t="shared" ca="1" si="12"/>
        <v>0</v>
      </c>
      <c r="R437" s="26">
        <f t="shared" si="13"/>
        <v>0</v>
      </c>
    </row>
    <row r="438" spans="3:18" x14ac:dyDescent="0.25">
      <c r="C438" s="17"/>
      <c r="K438" s="12"/>
      <c r="L438" s="26">
        <f>IF(ISTEXT(K438),VLOOKUP(K438,Penalties!$A$2:$B$36,2,FALSE),0)</f>
        <v>0</v>
      </c>
      <c r="P438" s="13"/>
      <c r="Q438" s="27">
        <f t="shared" ca="1" si="12"/>
        <v>0</v>
      </c>
      <c r="R438" s="26">
        <f t="shared" si="13"/>
        <v>0</v>
      </c>
    </row>
    <row r="439" spans="3:18" x14ac:dyDescent="0.25">
      <c r="C439" s="17"/>
      <c r="K439" s="12"/>
      <c r="L439" s="26">
        <f>IF(ISTEXT(K439),VLOOKUP(K439,Penalties!$A$2:$B$36,2,FALSE),0)</f>
        <v>0</v>
      </c>
      <c r="P439" s="13"/>
      <c r="Q439" s="27">
        <f t="shared" ca="1" si="12"/>
        <v>0</v>
      </c>
      <c r="R439" s="26">
        <f t="shared" si="13"/>
        <v>0</v>
      </c>
    </row>
    <row r="440" spans="3:18" x14ac:dyDescent="0.25">
      <c r="C440" s="17"/>
      <c r="K440" s="12"/>
      <c r="L440" s="26">
        <f>IF(ISTEXT(K440),VLOOKUP(K440,Penalties!$A$2:$B$36,2,FALSE),0)</f>
        <v>0</v>
      </c>
      <c r="P440" s="13"/>
      <c r="Q440" s="27">
        <f t="shared" ca="1" si="12"/>
        <v>0</v>
      </c>
      <c r="R440" s="26">
        <f t="shared" si="13"/>
        <v>0</v>
      </c>
    </row>
    <row r="441" spans="3:18" x14ac:dyDescent="0.25">
      <c r="C441" s="17"/>
      <c r="K441" s="12"/>
      <c r="L441" s="26">
        <f>IF(ISTEXT(K441),VLOOKUP(K441,Penalties!$A$2:$B$36,2,FALSE),0)</f>
        <v>0</v>
      </c>
      <c r="P441" s="13"/>
      <c r="Q441" s="27">
        <f t="shared" ca="1" si="12"/>
        <v>0</v>
      </c>
      <c r="R441" s="26">
        <f t="shared" si="13"/>
        <v>0</v>
      </c>
    </row>
    <row r="442" spans="3:18" x14ac:dyDescent="0.25">
      <c r="C442" s="17"/>
      <c r="K442" s="12"/>
      <c r="L442" s="26">
        <f>IF(ISTEXT(K442),VLOOKUP(K442,Penalties!$A$2:$B$36,2,FALSE),0)</f>
        <v>0</v>
      </c>
      <c r="P442" s="13"/>
      <c r="Q442" s="27">
        <f t="shared" ca="1" si="12"/>
        <v>0</v>
      </c>
      <c r="R442" s="26">
        <f t="shared" si="13"/>
        <v>0</v>
      </c>
    </row>
    <row r="443" spans="3:18" x14ac:dyDescent="0.25">
      <c r="C443" s="17"/>
      <c r="K443" s="12"/>
      <c r="L443" s="26">
        <f>IF(ISTEXT(K443),VLOOKUP(K443,Penalties!$A$2:$B$36,2,FALSE),0)</f>
        <v>0</v>
      </c>
      <c r="P443" s="13"/>
      <c r="Q443" s="27">
        <f t="shared" ca="1" si="12"/>
        <v>0</v>
      </c>
      <c r="R443" s="26">
        <f t="shared" si="13"/>
        <v>0</v>
      </c>
    </row>
    <row r="444" spans="3:18" x14ac:dyDescent="0.25">
      <c r="C444" s="17"/>
      <c r="K444" s="12"/>
      <c r="L444" s="26">
        <f>IF(ISTEXT(K444),VLOOKUP(K444,Penalties!$A$2:$B$36,2,FALSE),0)</f>
        <v>0</v>
      </c>
      <c r="P444" s="13"/>
      <c r="Q444" s="27">
        <f t="shared" ca="1" si="12"/>
        <v>0</v>
      </c>
      <c r="R444" s="26">
        <f t="shared" si="13"/>
        <v>0</v>
      </c>
    </row>
    <row r="445" spans="3:18" x14ac:dyDescent="0.25">
      <c r="C445" s="17"/>
      <c r="K445" s="12"/>
      <c r="L445" s="26">
        <f>IF(ISTEXT(K445),VLOOKUP(K445,Penalties!$A$2:$B$36,2,FALSE),0)</f>
        <v>0</v>
      </c>
      <c r="P445" s="13"/>
      <c r="Q445" s="27">
        <f t="shared" ca="1" si="12"/>
        <v>0</v>
      </c>
      <c r="R445" s="26">
        <f t="shared" si="13"/>
        <v>0</v>
      </c>
    </row>
    <row r="446" spans="3:18" x14ac:dyDescent="0.25">
      <c r="C446" s="17"/>
      <c r="K446" s="12"/>
      <c r="L446" s="26">
        <f>IF(ISTEXT(K446),VLOOKUP(K446,Penalties!$A$2:$B$36,2,FALSE),0)</f>
        <v>0</v>
      </c>
      <c r="P446" s="13"/>
      <c r="Q446" s="27">
        <f t="shared" ca="1" si="12"/>
        <v>0</v>
      </c>
      <c r="R446" s="26">
        <f t="shared" si="13"/>
        <v>0</v>
      </c>
    </row>
    <row r="447" spans="3:18" x14ac:dyDescent="0.25">
      <c r="C447" s="17"/>
      <c r="K447" s="12"/>
      <c r="L447" s="26">
        <f>IF(ISTEXT(K447),VLOOKUP(K447,Penalties!$A$2:$B$36,2,FALSE),0)</f>
        <v>0</v>
      </c>
      <c r="P447" s="13"/>
      <c r="Q447" s="27">
        <f t="shared" ca="1" si="12"/>
        <v>0</v>
      </c>
      <c r="R447" s="26">
        <f t="shared" si="13"/>
        <v>0</v>
      </c>
    </row>
    <row r="448" spans="3:18" x14ac:dyDescent="0.25">
      <c r="C448" s="17"/>
      <c r="K448" s="12"/>
      <c r="L448" s="26">
        <f>IF(ISTEXT(K448),VLOOKUP(K448,Penalties!$A$2:$B$36,2,FALSE),0)</f>
        <v>0</v>
      </c>
      <c r="P448" s="13"/>
      <c r="Q448" s="27">
        <f t="shared" ca="1" si="12"/>
        <v>0</v>
      </c>
      <c r="R448" s="26">
        <f t="shared" si="13"/>
        <v>0</v>
      </c>
    </row>
    <row r="449" spans="1:18" x14ac:dyDescent="0.25">
      <c r="C449" s="17"/>
      <c r="K449" s="12"/>
      <c r="L449" s="26">
        <f>IF(ISTEXT(K449),VLOOKUP(K449,Penalties!$A$2:$B$36,2,FALSE),0)</f>
        <v>0</v>
      </c>
      <c r="P449" s="13"/>
      <c r="Q449" s="27">
        <f t="shared" ca="1" si="12"/>
        <v>0</v>
      </c>
      <c r="R449" s="26">
        <f t="shared" si="13"/>
        <v>0</v>
      </c>
    </row>
    <row r="450" spans="1:18" x14ac:dyDescent="0.25">
      <c r="C450" s="10"/>
      <c r="K450" s="12"/>
      <c r="L450" s="26">
        <f>IF(ISTEXT(K450),VLOOKUP(K450,Penalties!$A$2:$B$36,2,FALSE),0)</f>
        <v>0</v>
      </c>
      <c r="P450" s="13"/>
      <c r="Q450" s="27">
        <f t="shared" ca="1" si="12"/>
        <v>0</v>
      </c>
      <c r="R450" s="26">
        <f t="shared" si="13"/>
        <v>0</v>
      </c>
    </row>
    <row r="451" spans="1:18" x14ac:dyDescent="0.25">
      <c r="C451" s="17"/>
      <c r="K451" s="12"/>
      <c r="L451" s="26">
        <f>IF(ISTEXT(K451),VLOOKUP(K451,Penalties!$A$2:$B$36,2,FALSE),0)</f>
        <v>0</v>
      </c>
      <c r="P451" s="13"/>
      <c r="Q451" s="27">
        <f t="shared" ref="Q451:Q501" ca="1" si="14">IF((YEAR(NOW()-C451)-1900)&lt;2,L451,0)</f>
        <v>0</v>
      </c>
      <c r="R451" s="26">
        <f t="shared" ref="R451:R501" si="15">SUMIF(A$2:A$100,A451,Q$2:Q$100)</f>
        <v>0</v>
      </c>
    </row>
    <row r="452" spans="1:18" x14ac:dyDescent="0.25">
      <c r="C452" s="17"/>
      <c r="K452" s="12"/>
      <c r="L452" s="26">
        <f>IF(ISTEXT(K452),VLOOKUP(K452,Penalties!$A$2:$B$36,2,FALSE),0)</f>
        <v>0</v>
      </c>
      <c r="P452" s="13"/>
      <c r="Q452" s="27">
        <f t="shared" ca="1" si="14"/>
        <v>0</v>
      </c>
      <c r="R452" s="26">
        <f t="shared" si="15"/>
        <v>0</v>
      </c>
    </row>
    <row r="453" spans="1:18" x14ac:dyDescent="0.25">
      <c r="C453" s="17"/>
      <c r="K453" s="12"/>
      <c r="L453" s="26">
        <f>IF(ISTEXT(K453),VLOOKUP(K453,Penalties!$A$2:$B$36,2,FALSE),0)</f>
        <v>0</v>
      </c>
      <c r="P453" s="13"/>
      <c r="Q453" s="27">
        <f t="shared" ca="1" si="14"/>
        <v>0</v>
      </c>
      <c r="R453" s="26">
        <f t="shared" si="15"/>
        <v>0</v>
      </c>
    </row>
    <row r="454" spans="1:18" x14ac:dyDescent="0.25">
      <c r="C454" s="17"/>
      <c r="K454" s="12"/>
      <c r="L454" s="26">
        <f>IF(ISTEXT(K454),VLOOKUP(K454,Penalties!$A$2:$B$36,2,FALSE),0)</f>
        <v>0</v>
      </c>
      <c r="P454" s="13"/>
      <c r="Q454" s="27">
        <f t="shared" ca="1" si="14"/>
        <v>0</v>
      </c>
      <c r="R454" s="26">
        <f t="shared" si="15"/>
        <v>0</v>
      </c>
    </row>
    <row r="455" spans="1:18" x14ac:dyDescent="0.25">
      <c r="C455" s="17"/>
      <c r="K455" s="12"/>
      <c r="L455" s="26">
        <f>IF(ISTEXT(K455),VLOOKUP(K455,Penalties!$A$2:$B$36,2,FALSE),0)</f>
        <v>0</v>
      </c>
      <c r="P455" s="13"/>
      <c r="Q455" s="27">
        <f t="shared" ca="1" si="14"/>
        <v>0</v>
      </c>
      <c r="R455" s="26">
        <f t="shared" si="15"/>
        <v>0</v>
      </c>
    </row>
    <row r="456" spans="1:18" x14ac:dyDescent="0.25">
      <c r="C456" s="17"/>
      <c r="K456" s="12"/>
      <c r="L456" s="26">
        <f>IF(ISTEXT(K456),VLOOKUP(K456,Penalties!$A$2:$B$36,2,FALSE),0)</f>
        <v>0</v>
      </c>
      <c r="P456" s="13"/>
      <c r="Q456" s="27">
        <f t="shared" ca="1" si="14"/>
        <v>0</v>
      </c>
      <c r="R456" s="26">
        <f t="shared" si="15"/>
        <v>0</v>
      </c>
    </row>
    <row r="457" spans="1:18" x14ac:dyDescent="0.25">
      <c r="C457" s="17"/>
      <c r="K457" s="12"/>
      <c r="L457" s="26">
        <f>IF(ISTEXT(K457),VLOOKUP(K457,Penalties!$A$2:$B$36,2,FALSE),0)</f>
        <v>0</v>
      </c>
      <c r="P457" s="13"/>
      <c r="Q457" s="27">
        <f t="shared" ca="1" si="14"/>
        <v>0</v>
      </c>
      <c r="R457" s="26">
        <f t="shared" si="15"/>
        <v>0</v>
      </c>
    </row>
    <row r="458" spans="1:18" x14ac:dyDescent="0.25">
      <c r="C458" s="17"/>
      <c r="K458" s="12"/>
      <c r="L458" s="26">
        <f>IF(ISTEXT(K458),VLOOKUP(K458,Penalties!$A$2:$B$36,2,FALSE),0)</f>
        <v>0</v>
      </c>
      <c r="P458" s="13"/>
      <c r="Q458" s="27">
        <f t="shared" ca="1" si="14"/>
        <v>0</v>
      </c>
      <c r="R458" s="26">
        <f t="shared" si="15"/>
        <v>0</v>
      </c>
    </row>
    <row r="459" spans="1:18" x14ac:dyDescent="0.25">
      <c r="C459" s="17"/>
      <c r="K459" s="12"/>
      <c r="L459" s="26">
        <f>IF(ISTEXT(K459),VLOOKUP(K459,Penalties!$A$2:$B$36,2,FALSE),0)</f>
        <v>0</v>
      </c>
      <c r="P459" s="13"/>
      <c r="Q459" s="27">
        <f t="shared" ca="1" si="14"/>
        <v>0</v>
      </c>
      <c r="R459" s="26">
        <f t="shared" si="15"/>
        <v>0</v>
      </c>
    </row>
    <row r="460" spans="1:18" x14ac:dyDescent="0.25">
      <c r="C460" s="17"/>
      <c r="K460" s="12"/>
      <c r="L460" s="26">
        <f>IF(ISTEXT(K460),VLOOKUP(K460,Penalties!$A$2:$B$36,2,FALSE),0)</f>
        <v>0</v>
      </c>
      <c r="P460" s="13"/>
      <c r="Q460" s="27">
        <f t="shared" ca="1" si="14"/>
        <v>0</v>
      </c>
      <c r="R460" s="26">
        <f t="shared" si="15"/>
        <v>0</v>
      </c>
    </row>
    <row r="461" spans="1:18" x14ac:dyDescent="0.25">
      <c r="C461" s="17"/>
      <c r="K461" s="12"/>
      <c r="L461" s="26">
        <f>IF(ISTEXT(K461),VLOOKUP(K461,Penalties!$A$2:$B$36,2,FALSE),0)</f>
        <v>0</v>
      </c>
      <c r="P461" s="13"/>
      <c r="Q461" s="27">
        <f t="shared" ca="1" si="14"/>
        <v>0</v>
      </c>
      <c r="R461" s="26">
        <f t="shared" si="15"/>
        <v>0</v>
      </c>
    </row>
    <row r="462" spans="1:18" x14ac:dyDescent="0.25">
      <c r="C462" s="17"/>
      <c r="K462" s="12"/>
      <c r="L462" s="26">
        <f>IF(ISTEXT(K462),VLOOKUP(K462,Penalties!$A$2:$B$36,2,FALSE),0)</f>
        <v>0</v>
      </c>
      <c r="P462" s="13"/>
      <c r="Q462" s="27">
        <f t="shared" ca="1" si="14"/>
        <v>0</v>
      </c>
      <c r="R462" s="26">
        <f t="shared" si="15"/>
        <v>0</v>
      </c>
    </row>
    <row r="463" spans="1:18" x14ac:dyDescent="0.25">
      <c r="A463" s="22"/>
      <c r="C463" s="17"/>
      <c r="K463" s="12"/>
      <c r="L463" s="26">
        <f>IF(ISTEXT(K463),VLOOKUP(K463,Penalties!$A$2:$B$36,2,FALSE),0)</f>
        <v>0</v>
      </c>
      <c r="P463" s="13"/>
      <c r="Q463" s="27">
        <f t="shared" ca="1" si="14"/>
        <v>0</v>
      </c>
      <c r="R463" s="26">
        <f t="shared" si="15"/>
        <v>0</v>
      </c>
    </row>
    <row r="464" spans="1:18" x14ac:dyDescent="0.25">
      <c r="C464" s="17"/>
      <c r="K464" s="12"/>
      <c r="L464" s="26">
        <f>IF(ISTEXT(K464),VLOOKUP(K464,Penalties!$A$2:$B$36,2,FALSE),0)</f>
        <v>0</v>
      </c>
      <c r="P464" s="13"/>
      <c r="Q464" s="27">
        <f t="shared" ca="1" si="14"/>
        <v>0</v>
      </c>
      <c r="R464" s="26">
        <f t="shared" si="15"/>
        <v>0</v>
      </c>
    </row>
    <row r="465" spans="3:18" x14ac:dyDescent="0.25">
      <c r="C465" s="17"/>
      <c r="K465" s="12"/>
      <c r="L465" s="26">
        <f>IF(ISTEXT(K465),VLOOKUP(K465,Penalties!$A$2:$B$36,2,FALSE),0)</f>
        <v>0</v>
      </c>
      <c r="P465" s="13"/>
      <c r="Q465" s="27">
        <f t="shared" ca="1" si="14"/>
        <v>0</v>
      </c>
      <c r="R465" s="26">
        <f t="shared" si="15"/>
        <v>0</v>
      </c>
    </row>
    <row r="466" spans="3:18" x14ac:dyDescent="0.25">
      <c r="C466" s="17"/>
      <c r="K466" s="12"/>
      <c r="L466" s="26">
        <f>IF(ISTEXT(K466),VLOOKUP(K466,Penalties!$A$2:$B$36,2,FALSE),0)</f>
        <v>0</v>
      </c>
      <c r="P466" s="13"/>
      <c r="Q466" s="27">
        <f t="shared" ca="1" si="14"/>
        <v>0</v>
      </c>
      <c r="R466" s="26">
        <f t="shared" si="15"/>
        <v>0</v>
      </c>
    </row>
    <row r="467" spans="3:18" x14ac:dyDescent="0.25">
      <c r="C467" s="17"/>
      <c r="K467" s="12"/>
      <c r="L467" s="26">
        <f>IF(ISTEXT(K467),VLOOKUP(K467,Penalties!$A$2:$B$36,2,FALSE),0)</f>
        <v>0</v>
      </c>
      <c r="P467" s="13"/>
      <c r="Q467" s="27">
        <f t="shared" ca="1" si="14"/>
        <v>0</v>
      </c>
      <c r="R467" s="26">
        <f t="shared" si="15"/>
        <v>0</v>
      </c>
    </row>
    <row r="468" spans="3:18" x14ac:dyDescent="0.25">
      <c r="C468" s="17"/>
      <c r="K468" s="12"/>
      <c r="L468" s="26">
        <f>IF(ISTEXT(K468),VLOOKUP(K468,Penalties!$A$2:$B$36,2,FALSE),0)</f>
        <v>0</v>
      </c>
      <c r="P468" s="13"/>
      <c r="Q468" s="27">
        <f t="shared" ca="1" si="14"/>
        <v>0</v>
      </c>
      <c r="R468" s="26">
        <f t="shared" si="15"/>
        <v>0</v>
      </c>
    </row>
    <row r="469" spans="3:18" x14ac:dyDescent="0.25">
      <c r="C469" s="17"/>
      <c r="K469" s="12"/>
      <c r="L469" s="26">
        <f>IF(ISTEXT(K469),VLOOKUP(K469,Penalties!$A$2:$B$36,2,FALSE),0)</f>
        <v>0</v>
      </c>
      <c r="P469" s="13"/>
      <c r="Q469" s="27">
        <f t="shared" ca="1" si="14"/>
        <v>0</v>
      </c>
      <c r="R469" s="26">
        <f t="shared" si="15"/>
        <v>0</v>
      </c>
    </row>
    <row r="470" spans="3:18" x14ac:dyDescent="0.25">
      <c r="C470" s="17"/>
      <c r="K470" s="12"/>
      <c r="L470" s="26">
        <f>IF(ISTEXT(K470),VLOOKUP(K470,Penalties!$A$2:$B$36,2,FALSE),0)</f>
        <v>0</v>
      </c>
      <c r="P470" s="13"/>
      <c r="Q470" s="27">
        <f t="shared" ca="1" si="14"/>
        <v>0</v>
      </c>
      <c r="R470" s="26">
        <f t="shared" si="15"/>
        <v>0</v>
      </c>
    </row>
    <row r="471" spans="3:18" x14ac:dyDescent="0.25">
      <c r="C471" s="17"/>
      <c r="K471" s="12"/>
      <c r="L471" s="26">
        <f>IF(ISTEXT(K471),VLOOKUP(K471,Penalties!$A$2:$B$36,2,FALSE),0)</f>
        <v>0</v>
      </c>
      <c r="P471" s="13"/>
      <c r="Q471" s="27">
        <f t="shared" ca="1" si="14"/>
        <v>0</v>
      </c>
      <c r="R471" s="26">
        <f t="shared" si="15"/>
        <v>0</v>
      </c>
    </row>
    <row r="472" spans="3:18" x14ac:dyDescent="0.25">
      <c r="C472" s="17"/>
      <c r="K472" s="12"/>
      <c r="L472" s="26">
        <f>IF(ISTEXT(K472),VLOOKUP(K472,Penalties!$A$2:$B$36,2,FALSE),0)</f>
        <v>0</v>
      </c>
      <c r="P472" s="13"/>
      <c r="Q472" s="27">
        <f t="shared" ca="1" si="14"/>
        <v>0</v>
      </c>
      <c r="R472" s="26">
        <f t="shared" si="15"/>
        <v>0</v>
      </c>
    </row>
    <row r="473" spans="3:18" x14ac:dyDescent="0.25">
      <c r="C473" s="17"/>
      <c r="K473" s="12"/>
      <c r="L473" s="26">
        <f>IF(ISTEXT(K473),VLOOKUP(K473,Penalties!$A$2:$B$36,2,FALSE),0)</f>
        <v>0</v>
      </c>
      <c r="P473" s="13"/>
      <c r="Q473" s="27">
        <f t="shared" ca="1" si="14"/>
        <v>0</v>
      </c>
      <c r="R473" s="26">
        <f t="shared" si="15"/>
        <v>0</v>
      </c>
    </row>
    <row r="474" spans="3:18" x14ac:dyDescent="0.25">
      <c r="C474" s="17"/>
      <c r="K474" s="12"/>
      <c r="L474" s="26">
        <f>IF(ISTEXT(K474),VLOOKUP(K474,Penalties!$A$2:$B$36,2,FALSE),0)</f>
        <v>0</v>
      </c>
      <c r="P474" s="13"/>
      <c r="Q474" s="27">
        <f t="shared" ca="1" si="14"/>
        <v>0</v>
      </c>
      <c r="R474" s="26">
        <f t="shared" si="15"/>
        <v>0</v>
      </c>
    </row>
    <row r="475" spans="3:18" x14ac:dyDescent="0.25">
      <c r="C475" s="17"/>
      <c r="K475" s="12"/>
      <c r="L475" s="26">
        <f>IF(ISTEXT(K475),VLOOKUP(K475,Penalties!$A$2:$B$36,2,FALSE),0)</f>
        <v>0</v>
      </c>
      <c r="P475" s="13"/>
      <c r="Q475" s="27">
        <f t="shared" ca="1" si="14"/>
        <v>0</v>
      </c>
      <c r="R475" s="26">
        <f t="shared" si="15"/>
        <v>0</v>
      </c>
    </row>
    <row r="476" spans="3:18" x14ac:dyDescent="0.25">
      <c r="C476" s="17"/>
      <c r="K476" s="12"/>
      <c r="L476" s="26">
        <f>IF(ISTEXT(K476),VLOOKUP(K476,Penalties!$A$2:$B$36,2,FALSE),0)</f>
        <v>0</v>
      </c>
      <c r="P476" s="13"/>
      <c r="Q476" s="27">
        <f t="shared" ca="1" si="14"/>
        <v>0</v>
      </c>
      <c r="R476" s="26">
        <f t="shared" si="15"/>
        <v>0</v>
      </c>
    </row>
    <row r="477" spans="3:18" x14ac:dyDescent="0.25">
      <c r="C477" s="17"/>
      <c r="F477" s="17"/>
      <c r="K477" s="12"/>
      <c r="L477" s="26">
        <f>IF(ISTEXT(K477),VLOOKUP(K477,Penalties!$A$2:$B$36,2,FALSE),0)</f>
        <v>0</v>
      </c>
      <c r="P477" s="13"/>
      <c r="Q477" s="27">
        <f t="shared" ca="1" si="14"/>
        <v>0</v>
      </c>
      <c r="R477" s="26">
        <f t="shared" si="15"/>
        <v>0</v>
      </c>
    </row>
    <row r="478" spans="3:18" x14ac:dyDescent="0.25">
      <c r="C478" s="17"/>
      <c r="K478" s="12"/>
      <c r="L478" s="26">
        <f>IF(ISTEXT(K478),VLOOKUP(K478,Penalties!$A$2:$B$36,2,FALSE),0)</f>
        <v>0</v>
      </c>
      <c r="P478" s="13"/>
      <c r="Q478" s="27">
        <f t="shared" ca="1" si="14"/>
        <v>0</v>
      </c>
      <c r="R478" s="26">
        <f t="shared" si="15"/>
        <v>0</v>
      </c>
    </row>
    <row r="479" spans="3:18" x14ac:dyDescent="0.25">
      <c r="C479" s="17"/>
      <c r="K479" s="12"/>
      <c r="L479" s="26">
        <f>IF(ISTEXT(K479),VLOOKUP(K479,Penalties!$A$2:$B$36,2,FALSE),0)</f>
        <v>0</v>
      </c>
      <c r="P479" s="13"/>
      <c r="Q479" s="27">
        <f t="shared" ca="1" si="14"/>
        <v>0</v>
      </c>
      <c r="R479" s="26">
        <f t="shared" si="15"/>
        <v>0</v>
      </c>
    </row>
    <row r="480" spans="3:18" x14ac:dyDescent="0.25">
      <c r="C480" s="17"/>
      <c r="K480" s="12"/>
      <c r="L480" s="26">
        <f>IF(ISTEXT(K480),VLOOKUP(K480,Penalties!$A$2:$B$36,2,FALSE),0)</f>
        <v>0</v>
      </c>
      <c r="P480" s="13"/>
      <c r="Q480" s="27">
        <f t="shared" ca="1" si="14"/>
        <v>0</v>
      </c>
      <c r="R480" s="26">
        <f t="shared" si="15"/>
        <v>0</v>
      </c>
    </row>
    <row r="481" spans="3:18" x14ac:dyDescent="0.25">
      <c r="C481" s="17"/>
      <c r="K481" s="12"/>
      <c r="L481" s="26">
        <f>IF(ISTEXT(K481),VLOOKUP(K481,Penalties!$A$2:$B$36,2,FALSE),0)</f>
        <v>0</v>
      </c>
      <c r="P481" s="13"/>
      <c r="Q481" s="27">
        <f t="shared" ca="1" si="14"/>
        <v>0</v>
      </c>
      <c r="R481" s="26">
        <f t="shared" si="15"/>
        <v>0</v>
      </c>
    </row>
    <row r="482" spans="3:18" x14ac:dyDescent="0.25">
      <c r="C482" s="17"/>
      <c r="K482" s="12"/>
      <c r="L482" s="26">
        <f>IF(ISTEXT(K482),VLOOKUP(K482,Penalties!$A$2:$B$36,2,FALSE),0)</f>
        <v>0</v>
      </c>
      <c r="P482" s="13"/>
      <c r="Q482" s="27">
        <f t="shared" ca="1" si="14"/>
        <v>0</v>
      </c>
      <c r="R482" s="26">
        <f t="shared" si="15"/>
        <v>0</v>
      </c>
    </row>
    <row r="483" spans="3:18" x14ac:dyDescent="0.25">
      <c r="C483" s="17"/>
      <c r="K483" s="12"/>
      <c r="L483" s="26">
        <f>IF(ISTEXT(K483),VLOOKUP(K483,Penalties!$A$2:$B$36,2,FALSE),0)</f>
        <v>0</v>
      </c>
      <c r="P483" s="13"/>
      <c r="Q483" s="27">
        <f t="shared" ca="1" si="14"/>
        <v>0</v>
      </c>
      <c r="R483" s="26">
        <f t="shared" si="15"/>
        <v>0</v>
      </c>
    </row>
    <row r="484" spans="3:18" x14ac:dyDescent="0.25">
      <c r="C484" s="17"/>
      <c r="K484" s="12"/>
      <c r="L484" s="26">
        <f>IF(ISTEXT(K484),VLOOKUP(K484,Penalties!$A$2:$B$36,2,FALSE),0)</f>
        <v>0</v>
      </c>
      <c r="P484" s="13"/>
      <c r="Q484" s="27">
        <f t="shared" ca="1" si="14"/>
        <v>0</v>
      </c>
      <c r="R484" s="26">
        <f t="shared" si="15"/>
        <v>0</v>
      </c>
    </row>
    <row r="485" spans="3:18" x14ac:dyDescent="0.25">
      <c r="C485" s="17"/>
      <c r="K485" s="12"/>
      <c r="L485" s="26">
        <f>IF(ISTEXT(K485),VLOOKUP(K485,Penalties!$A$2:$B$36,2,FALSE),0)</f>
        <v>0</v>
      </c>
      <c r="P485" s="13"/>
      <c r="Q485" s="27">
        <f t="shared" ca="1" si="14"/>
        <v>0</v>
      </c>
      <c r="R485" s="26">
        <f t="shared" si="15"/>
        <v>0</v>
      </c>
    </row>
    <row r="486" spans="3:18" x14ac:dyDescent="0.25">
      <c r="C486" s="10"/>
      <c r="K486" s="12"/>
      <c r="L486" s="26">
        <f>IF(ISTEXT(K486),VLOOKUP(K486,Penalties!$A$2:$B$36,2,FALSE),0)</f>
        <v>0</v>
      </c>
      <c r="P486" s="13"/>
      <c r="Q486" s="27">
        <f t="shared" ca="1" si="14"/>
        <v>0</v>
      </c>
      <c r="R486" s="26">
        <f t="shared" si="15"/>
        <v>0</v>
      </c>
    </row>
    <row r="487" spans="3:18" x14ac:dyDescent="0.25">
      <c r="C487" s="10"/>
      <c r="K487" s="12"/>
      <c r="L487" s="26">
        <f>IF(ISTEXT(K487),VLOOKUP(K487,Penalties!$A$2:$B$36,2,FALSE),0)</f>
        <v>0</v>
      </c>
      <c r="P487" s="13"/>
      <c r="Q487" s="27">
        <f t="shared" ca="1" si="14"/>
        <v>0</v>
      </c>
      <c r="R487" s="26">
        <f t="shared" si="15"/>
        <v>0</v>
      </c>
    </row>
    <row r="488" spans="3:18" x14ac:dyDescent="0.25">
      <c r="C488" s="10"/>
      <c r="K488" s="12"/>
      <c r="L488" s="26">
        <f>IF(ISTEXT(K488),VLOOKUP(K488,Penalties!$A$2:$B$36,2,FALSE),0)</f>
        <v>0</v>
      </c>
      <c r="P488" s="13"/>
      <c r="Q488" s="27">
        <f t="shared" ca="1" si="14"/>
        <v>0</v>
      </c>
      <c r="R488" s="26">
        <f t="shared" si="15"/>
        <v>0</v>
      </c>
    </row>
    <row r="489" spans="3:18" x14ac:dyDescent="0.25">
      <c r="C489" s="10"/>
      <c r="K489" s="12"/>
      <c r="L489" s="26">
        <f>IF(ISTEXT(K489),VLOOKUP(K489,Penalties!$A$2:$B$36,2,FALSE),0)</f>
        <v>0</v>
      </c>
      <c r="P489" s="13"/>
      <c r="Q489" s="27">
        <f t="shared" ca="1" si="14"/>
        <v>0</v>
      </c>
      <c r="R489" s="26">
        <f t="shared" si="15"/>
        <v>0</v>
      </c>
    </row>
    <row r="490" spans="3:18" x14ac:dyDescent="0.25">
      <c r="C490" s="10"/>
      <c r="K490" s="12"/>
      <c r="L490" s="26">
        <f>IF(ISTEXT(K490),VLOOKUP(K490,Penalties!$A$2:$B$36,2,FALSE),0)</f>
        <v>0</v>
      </c>
      <c r="P490" s="13"/>
      <c r="Q490" s="27">
        <f t="shared" ca="1" si="14"/>
        <v>0</v>
      </c>
      <c r="R490" s="26">
        <f t="shared" si="15"/>
        <v>0</v>
      </c>
    </row>
    <row r="491" spans="3:18" x14ac:dyDescent="0.25">
      <c r="C491" s="10"/>
      <c r="K491" s="12"/>
      <c r="L491" s="26">
        <f>IF(ISTEXT(K491),VLOOKUP(K491,Penalties!$A$2:$B$36,2,FALSE),0)</f>
        <v>0</v>
      </c>
      <c r="P491" s="13"/>
      <c r="Q491" s="27">
        <f t="shared" ca="1" si="14"/>
        <v>0</v>
      </c>
      <c r="R491" s="26">
        <f t="shared" si="15"/>
        <v>0</v>
      </c>
    </row>
    <row r="492" spans="3:18" x14ac:dyDescent="0.25">
      <c r="C492" s="10"/>
      <c r="K492" s="12"/>
      <c r="L492" s="26">
        <f>IF(ISTEXT(K492),VLOOKUP(K492,Penalties!$A$2:$B$36,2,FALSE),0)</f>
        <v>0</v>
      </c>
      <c r="P492" s="13"/>
      <c r="Q492" s="27">
        <f t="shared" ca="1" si="14"/>
        <v>0</v>
      </c>
      <c r="R492" s="26">
        <f t="shared" si="15"/>
        <v>0</v>
      </c>
    </row>
    <row r="493" spans="3:18" x14ac:dyDescent="0.25">
      <c r="C493" s="10"/>
      <c r="K493" s="12"/>
      <c r="L493" s="26">
        <f>IF(ISTEXT(K493),VLOOKUP(K493,Penalties!$A$2:$B$36,2,FALSE),0)</f>
        <v>0</v>
      </c>
      <c r="P493" s="13"/>
      <c r="Q493" s="27">
        <f t="shared" ca="1" si="14"/>
        <v>0</v>
      </c>
      <c r="R493" s="26">
        <f t="shared" si="15"/>
        <v>0</v>
      </c>
    </row>
    <row r="494" spans="3:18" x14ac:dyDescent="0.25">
      <c r="C494" s="10"/>
      <c r="K494" s="12"/>
      <c r="L494" s="26">
        <f>IF(ISTEXT(K494),VLOOKUP(K494,Penalties!$A$2:$B$36,2,FALSE),0)</f>
        <v>0</v>
      </c>
      <c r="P494" s="13"/>
      <c r="Q494" s="27">
        <f t="shared" ca="1" si="14"/>
        <v>0</v>
      </c>
      <c r="R494" s="26">
        <f t="shared" si="15"/>
        <v>0</v>
      </c>
    </row>
    <row r="495" spans="3:18" x14ac:dyDescent="0.25">
      <c r="C495" s="10"/>
      <c r="K495" s="12"/>
      <c r="L495" s="26">
        <f>IF(ISTEXT(K495),VLOOKUP(K495,Penalties!$A$2:$B$36,2,FALSE),0)</f>
        <v>0</v>
      </c>
      <c r="P495" s="13"/>
      <c r="Q495" s="27">
        <f t="shared" ca="1" si="14"/>
        <v>0</v>
      </c>
      <c r="R495" s="26">
        <f t="shared" si="15"/>
        <v>0</v>
      </c>
    </row>
    <row r="496" spans="3:18" x14ac:dyDescent="0.25">
      <c r="C496" s="10"/>
      <c r="K496" s="12"/>
      <c r="L496" s="26">
        <f>IF(ISTEXT(K496),VLOOKUP(K496,Penalties!$A$2:$B$36,2,FALSE),0)</f>
        <v>0</v>
      </c>
      <c r="P496" s="13"/>
      <c r="Q496" s="27">
        <f t="shared" ca="1" si="14"/>
        <v>0</v>
      </c>
      <c r="R496" s="26">
        <f t="shared" si="15"/>
        <v>0</v>
      </c>
    </row>
    <row r="497" spans="3:18" x14ac:dyDescent="0.25">
      <c r="C497" s="10"/>
      <c r="K497" s="12"/>
      <c r="L497" s="26">
        <f>IF(ISTEXT(K497),VLOOKUP(K497,Penalties!$A$2:$B$36,2,FALSE),0)</f>
        <v>0</v>
      </c>
      <c r="P497" s="13"/>
      <c r="Q497" s="27">
        <f t="shared" ca="1" si="14"/>
        <v>0</v>
      </c>
      <c r="R497" s="26">
        <f t="shared" si="15"/>
        <v>0</v>
      </c>
    </row>
    <row r="498" spans="3:18" x14ac:dyDescent="0.25">
      <c r="C498" s="17"/>
      <c r="K498" s="12"/>
      <c r="L498" s="26">
        <f>IF(ISTEXT(K498),VLOOKUP(K498,Penalties!$A$2:$B$36,2,FALSE),0)</f>
        <v>0</v>
      </c>
      <c r="P498" s="13"/>
      <c r="Q498" s="27">
        <f t="shared" ca="1" si="14"/>
        <v>0</v>
      </c>
      <c r="R498" s="26">
        <f t="shared" si="15"/>
        <v>0</v>
      </c>
    </row>
    <row r="499" spans="3:18" x14ac:dyDescent="0.25">
      <c r="C499" s="17"/>
      <c r="K499" s="12"/>
      <c r="L499" s="26">
        <f>IF(ISTEXT(K499),VLOOKUP(K499,Penalties!$A$2:$B$36,2,FALSE),0)</f>
        <v>0</v>
      </c>
      <c r="P499" s="13"/>
      <c r="Q499" s="27">
        <f t="shared" ca="1" si="14"/>
        <v>0</v>
      </c>
      <c r="R499" s="26">
        <f t="shared" si="15"/>
        <v>0</v>
      </c>
    </row>
    <row r="500" spans="3:18" x14ac:dyDescent="0.25">
      <c r="C500" s="17"/>
      <c r="K500" s="12"/>
      <c r="L500" s="26">
        <f>IF(ISTEXT(K500),VLOOKUP(K500,Penalties!$A$2:$B$36,2,FALSE),0)</f>
        <v>0</v>
      </c>
      <c r="P500" s="13"/>
      <c r="Q500" s="27">
        <f t="shared" ca="1" si="14"/>
        <v>0</v>
      </c>
      <c r="R500" s="26">
        <f t="shared" si="15"/>
        <v>0</v>
      </c>
    </row>
    <row r="501" spans="3:18" x14ac:dyDescent="0.25">
      <c r="C501" s="17"/>
      <c r="K501" s="12"/>
      <c r="L501" s="26">
        <f>IF(ISTEXT(K501),VLOOKUP(K501,Penalties!$A$2:$B$36,2,FALSE),0)</f>
        <v>0</v>
      </c>
      <c r="P501" s="13"/>
      <c r="Q501" s="27">
        <f t="shared" ca="1" si="14"/>
        <v>0</v>
      </c>
      <c r="R501" s="26">
        <f t="shared" si="15"/>
        <v>0</v>
      </c>
    </row>
    <row r="502" spans="3:18" x14ac:dyDescent="0.25">
      <c r="C502" s="17"/>
      <c r="P502" s="13"/>
    </row>
    <row r="503" spans="3:18" x14ac:dyDescent="0.25">
      <c r="C503" s="17"/>
      <c r="P503" s="13"/>
    </row>
    <row r="504" spans="3:18" x14ac:dyDescent="0.25">
      <c r="C504" s="17"/>
      <c r="P504" s="13"/>
    </row>
    <row r="505" spans="3:18" x14ac:dyDescent="0.25">
      <c r="C505" s="17"/>
      <c r="P505" s="13"/>
    </row>
    <row r="506" spans="3:18" x14ac:dyDescent="0.25">
      <c r="C506" s="17"/>
      <c r="P506" s="13"/>
    </row>
    <row r="507" spans="3:18" x14ac:dyDescent="0.25">
      <c r="C507" s="17"/>
      <c r="P507" s="13"/>
    </row>
    <row r="508" spans="3:18" x14ac:dyDescent="0.25">
      <c r="C508" s="17"/>
      <c r="P508" s="13"/>
    </row>
    <row r="509" spans="3:18" x14ac:dyDescent="0.25">
      <c r="C509" s="17"/>
      <c r="P509" s="13"/>
    </row>
    <row r="510" spans="3:18" x14ac:dyDescent="0.25">
      <c r="C510" s="17"/>
      <c r="P510" s="13"/>
    </row>
    <row r="511" spans="3:18" x14ac:dyDescent="0.25">
      <c r="C511" s="17"/>
      <c r="P511" s="13"/>
    </row>
    <row r="512" spans="3:18" x14ac:dyDescent="0.25">
      <c r="C512" s="17"/>
      <c r="P512" s="13"/>
    </row>
    <row r="513" spans="3:16" x14ac:dyDescent="0.25">
      <c r="C513" s="17"/>
      <c r="P513" s="13"/>
    </row>
    <row r="514" spans="3:16" x14ac:dyDescent="0.25">
      <c r="C514" s="17"/>
      <c r="P514" s="13"/>
    </row>
    <row r="515" spans="3:16" x14ac:dyDescent="0.25">
      <c r="C515" s="17"/>
      <c r="P515" s="13"/>
    </row>
    <row r="516" spans="3:16" x14ac:dyDescent="0.25">
      <c r="C516" s="17"/>
      <c r="P516" s="13"/>
    </row>
    <row r="517" spans="3:16" x14ac:dyDescent="0.25">
      <c r="C517" s="17"/>
      <c r="P517" s="13"/>
    </row>
    <row r="518" spans="3:16" x14ac:dyDescent="0.25">
      <c r="C518" s="17"/>
      <c r="P518" s="13"/>
    </row>
    <row r="519" spans="3:16" x14ac:dyDescent="0.25">
      <c r="C519" s="17"/>
      <c r="P519" s="13"/>
    </row>
    <row r="520" spans="3:16" x14ac:dyDescent="0.25">
      <c r="C520" s="17"/>
      <c r="P520" s="13"/>
    </row>
    <row r="521" spans="3:16" x14ac:dyDescent="0.25">
      <c r="C521" s="17"/>
      <c r="P521" s="13"/>
    </row>
    <row r="522" spans="3:16" x14ac:dyDescent="0.25">
      <c r="C522" s="17"/>
      <c r="P522" s="13"/>
    </row>
    <row r="523" spans="3:16" x14ac:dyDescent="0.25">
      <c r="C523" s="17"/>
      <c r="P523" s="13"/>
    </row>
    <row r="524" spans="3:16" x14ac:dyDescent="0.25">
      <c r="C524" s="17"/>
      <c r="P524" s="13"/>
    </row>
    <row r="525" spans="3:16" x14ac:dyDescent="0.25">
      <c r="C525" s="17"/>
      <c r="P525" s="13"/>
    </row>
    <row r="526" spans="3:16" x14ac:dyDescent="0.25">
      <c r="C526" s="17"/>
      <c r="P526" s="13"/>
    </row>
    <row r="527" spans="3:16" x14ac:dyDescent="0.25">
      <c r="C527" s="17"/>
      <c r="P527" s="13"/>
    </row>
    <row r="528" spans="3:16" x14ac:dyDescent="0.25">
      <c r="C528" s="17"/>
      <c r="P528" s="13"/>
    </row>
    <row r="529" spans="2:16" x14ac:dyDescent="0.25">
      <c r="C529" s="17"/>
      <c r="P529" s="13"/>
    </row>
    <row r="530" spans="2:16" x14ac:dyDescent="0.25">
      <c r="C530" s="17"/>
      <c r="P530" s="13"/>
    </row>
    <row r="531" spans="2:16" x14ac:dyDescent="0.25">
      <c r="C531" s="17"/>
      <c r="P531" s="13"/>
    </row>
    <row r="532" spans="2:16" x14ac:dyDescent="0.25">
      <c r="C532" s="17"/>
      <c r="P532" s="13"/>
    </row>
    <row r="533" spans="2:16" x14ac:dyDescent="0.25">
      <c r="C533" s="17"/>
      <c r="P533" s="13"/>
    </row>
    <row r="534" spans="2:16" x14ac:dyDescent="0.25">
      <c r="C534" s="17"/>
      <c r="P534" s="13"/>
    </row>
    <row r="535" spans="2:16" x14ac:dyDescent="0.25">
      <c r="C535" s="17"/>
      <c r="P535" s="13"/>
    </row>
    <row r="536" spans="2:16" x14ac:dyDescent="0.25">
      <c r="C536" s="17"/>
      <c r="P536" s="13"/>
    </row>
    <row r="537" spans="2:16" x14ac:dyDescent="0.25">
      <c r="C537" s="17"/>
      <c r="P537" s="13"/>
    </row>
    <row r="538" spans="2:16" x14ac:dyDescent="0.25">
      <c r="C538" s="17"/>
      <c r="P538" s="13"/>
    </row>
    <row r="539" spans="2:16" x14ac:dyDescent="0.25">
      <c r="C539" s="17"/>
      <c r="P539" s="13"/>
    </row>
    <row r="540" spans="2:16" x14ac:dyDescent="0.25">
      <c r="C540" s="17"/>
      <c r="P540" s="13"/>
    </row>
    <row r="541" spans="2:16" x14ac:dyDescent="0.25">
      <c r="C541" s="17"/>
      <c r="P541" s="13"/>
    </row>
    <row r="542" spans="2:16" x14ac:dyDescent="0.25">
      <c r="B542" s="11"/>
      <c r="C542" s="17"/>
      <c r="D542" s="11"/>
      <c r="E542" s="11"/>
      <c r="P542" s="13"/>
    </row>
    <row r="543" spans="2:16" x14ac:dyDescent="0.25">
      <c r="C543" s="17"/>
      <c r="P543" s="13"/>
    </row>
    <row r="544" spans="2:16" x14ac:dyDescent="0.25">
      <c r="C544" s="17"/>
      <c r="P544" s="13"/>
    </row>
    <row r="545" spans="3:16" x14ac:dyDescent="0.25">
      <c r="C545" s="17"/>
      <c r="P545" s="13"/>
    </row>
    <row r="546" spans="3:16" x14ac:dyDescent="0.25">
      <c r="C546" s="17"/>
      <c r="P546" s="13"/>
    </row>
    <row r="547" spans="3:16" x14ac:dyDescent="0.25">
      <c r="C547" s="17"/>
      <c r="P547" s="13"/>
    </row>
    <row r="548" spans="3:16" x14ac:dyDescent="0.25">
      <c r="C548" s="17"/>
      <c r="P548" s="13"/>
    </row>
    <row r="549" spans="3:16" x14ac:dyDescent="0.25">
      <c r="C549" s="17"/>
      <c r="P549" s="13"/>
    </row>
    <row r="550" spans="3:16" x14ac:dyDescent="0.25">
      <c r="C550" s="17"/>
      <c r="P550" s="13"/>
    </row>
    <row r="551" spans="3:16" x14ac:dyDescent="0.25">
      <c r="C551" s="17"/>
      <c r="P551" s="13"/>
    </row>
    <row r="552" spans="3:16" x14ac:dyDescent="0.25">
      <c r="C552" s="17"/>
      <c r="P552" s="13"/>
    </row>
    <row r="553" spans="3:16" x14ac:dyDescent="0.25">
      <c r="C553" s="17"/>
      <c r="P553" s="13"/>
    </row>
    <row r="554" spans="3:16" x14ac:dyDescent="0.25">
      <c r="C554" s="17"/>
      <c r="P554" s="13"/>
    </row>
    <row r="555" spans="3:16" x14ac:dyDescent="0.25">
      <c r="C555" s="17"/>
      <c r="P555" s="13"/>
    </row>
    <row r="556" spans="3:16" x14ac:dyDescent="0.25">
      <c r="C556" s="17"/>
      <c r="P556" s="13"/>
    </row>
    <row r="557" spans="3:16" x14ac:dyDescent="0.25">
      <c r="C557" s="17"/>
      <c r="P557" s="13"/>
    </row>
    <row r="558" spans="3:16" x14ac:dyDescent="0.25">
      <c r="C558" s="17"/>
      <c r="P558" s="13"/>
    </row>
    <row r="559" spans="3:16" x14ac:dyDescent="0.25">
      <c r="C559" s="17"/>
      <c r="P559" s="13"/>
    </row>
    <row r="560" spans="3:16" x14ac:dyDescent="0.25">
      <c r="C560" s="17"/>
      <c r="P560" s="13"/>
    </row>
    <row r="561" spans="3:16" x14ac:dyDescent="0.25">
      <c r="C561" s="17"/>
      <c r="P561" s="13"/>
    </row>
    <row r="562" spans="3:16" x14ac:dyDescent="0.25">
      <c r="C562" s="17"/>
      <c r="P562" s="13"/>
    </row>
    <row r="563" spans="3:16" x14ac:dyDescent="0.25">
      <c r="C563" s="17"/>
      <c r="P563" s="13"/>
    </row>
    <row r="564" spans="3:16" x14ac:dyDescent="0.25">
      <c r="C564" s="17"/>
      <c r="P564" s="13"/>
    </row>
    <row r="565" spans="3:16" x14ac:dyDescent="0.25">
      <c r="C565" s="17"/>
      <c r="P565" s="13"/>
    </row>
    <row r="566" spans="3:16" x14ac:dyDescent="0.25">
      <c r="C566" s="17"/>
      <c r="P566" s="13"/>
    </row>
    <row r="567" spans="3:16" x14ac:dyDescent="0.25">
      <c r="C567" s="17"/>
      <c r="P567" s="13"/>
    </row>
    <row r="568" spans="3:16" x14ac:dyDescent="0.25">
      <c r="C568" s="17"/>
      <c r="P568" s="13"/>
    </row>
    <row r="569" spans="3:16" x14ac:dyDescent="0.25">
      <c r="C569" s="17"/>
      <c r="P569" s="13"/>
    </row>
    <row r="570" spans="3:16" x14ac:dyDescent="0.25">
      <c r="C570" s="17"/>
      <c r="P570" s="13"/>
    </row>
    <row r="571" spans="3:16" x14ac:dyDescent="0.25">
      <c r="C571" s="17"/>
      <c r="P571" s="13"/>
    </row>
    <row r="572" spans="3:16" x14ac:dyDescent="0.25">
      <c r="C572" s="17"/>
      <c r="P572" s="13"/>
    </row>
    <row r="573" spans="3:16" x14ac:dyDescent="0.25">
      <c r="C573" s="17"/>
      <c r="P573" s="13"/>
    </row>
    <row r="574" spans="3:16" x14ac:dyDescent="0.25">
      <c r="C574" s="17"/>
      <c r="P574" s="13"/>
    </row>
    <row r="575" spans="3:16" x14ac:dyDescent="0.25">
      <c r="C575" s="17"/>
      <c r="P575" s="13"/>
    </row>
    <row r="576" spans="3:16" x14ac:dyDescent="0.25">
      <c r="C576" s="17"/>
      <c r="P576" s="13"/>
    </row>
    <row r="577" spans="3:16" x14ac:dyDescent="0.25">
      <c r="C577" s="17"/>
      <c r="H577" s="23"/>
      <c r="P577" s="13"/>
    </row>
    <row r="578" spans="3:16" x14ac:dyDescent="0.25">
      <c r="C578" s="17"/>
      <c r="P578" s="13"/>
    </row>
    <row r="579" spans="3:16" x14ac:dyDescent="0.25">
      <c r="C579" s="17"/>
      <c r="P579" s="13"/>
    </row>
    <row r="580" spans="3:16" x14ac:dyDescent="0.25">
      <c r="C580" s="17"/>
      <c r="P580" s="13"/>
    </row>
    <row r="581" spans="3:16" x14ac:dyDescent="0.25">
      <c r="C581" s="17"/>
      <c r="P581" s="13"/>
    </row>
    <row r="582" spans="3:16" x14ac:dyDescent="0.25">
      <c r="C582" s="17"/>
      <c r="P582" s="13"/>
    </row>
    <row r="583" spans="3:16" x14ac:dyDescent="0.25">
      <c r="C583" s="17"/>
      <c r="P583" s="13"/>
    </row>
    <row r="584" spans="3:16" x14ac:dyDescent="0.25">
      <c r="C584" s="17"/>
      <c r="P584" s="13"/>
    </row>
    <row r="585" spans="3:16" x14ac:dyDescent="0.25">
      <c r="C585" s="17"/>
      <c r="P585" s="13"/>
    </row>
    <row r="586" spans="3:16" x14ac:dyDescent="0.25">
      <c r="C586" s="17"/>
      <c r="P586" s="13"/>
    </row>
    <row r="587" spans="3:16" x14ac:dyDescent="0.25">
      <c r="C587" s="17"/>
      <c r="P587" s="13"/>
    </row>
    <row r="588" spans="3:16" x14ac:dyDescent="0.25">
      <c r="C588" s="17"/>
      <c r="P588" s="13"/>
    </row>
    <row r="589" spans="3:16" x14ac:dyDescent="0.25">
      <c r="C589" s="17"/>
      <c r="P589" s="13"/>
    </row>
    <row r="590" spans="3:16" x14ac:dyDescent="0.25">
      <c r="C590" s="17"/>
      <c r="P590" s="13"/>
    </row>
    <row r="591" spans="3:16" x14ac:dyDescent="0.25">
      <c r="C591" s="17"/>
      <c r="P591" s="13"/>
    </row>
    <row r="592" spans="3:16" x14ac:dyDescent="0.25">
      <c r="C592" s="17"/>
      <c r="P592" s="13"/>
    </row>
    <row r="593" spans="3:16" x14ac:dyDescent="0.25">
      <c r="C593" s="17"/>
      <c r="P593" s="13"/>
    </row>
    <row r="594" spans="3:16" x14ac:dyDescent="0.25">
      <c r="C594" s="17"/>
      <c r="P594" s="13"/>
    </row>
    <row r="595" spans="3:16" x14ac:dyDescent="0.25">
      <c r="C595" s="17"/>
      <c r="P595" s="13"/>
    </row>
    <row r="596" spans="3:16" x14ac:dyDescent="0.25">
      <c r="C596" s="17"/>
      <c r="P596" s="13"/>
    </row>
    <row r="597" spans="3:16" x14ac:dyDescent="0.25">
      <c r="C597" s="17"/>
      <c r="P597" s="13"/>
    </row>
    <row r="598" spans="3:16" x14ac:dyDescent="0.25">
      <c r="C598" s="17"/>
      <c r="P598" s="13"/>
    </row>
    <row r="599" spans="3:16" x14ac:dyDescent="0.25">
      <c r="C599" s="17"/>
      <c r="P599" s="13"/>
    </row>
    <row r="600" spans="3:16" x14ac:dyDescent="0.25">
      <c r="C600" s="17"/>
      <c r="P600" s="13"/>
    </row>
    <row r="601" spans="3:16" x14ac:dyDescent="0.25">
      <c r="C601" s="17"/>
      <c r="P601" s="13"/>
    </row>
    <row r="602" spans="3:16" x14ac:dyDescent="0.25">
      <c r="C602" s="17"/>
      <c r="P602" s="13"/>
    </row>
    <row r="603" spans="3:16" x14ac:dyDescent="0.25">
      <c r="C603" s="17"/>
      <c r="P603" s="13"/>
    </row>
    <row r="604" spans="3:16" x14ac:dyDescent="0.25">
      <c r="C604" s="17"/>
      <c r="P604" s="13"/>
    </row>
    <row r="605" spans="3:16" x14ac:dyDescent="0.25">
      <c r="C605" s="17"/>
      <c r="P605" s="13"/>
    </row>
    <row r="606" spans="3:16" x14ac:dyDescent="0.25">
      <c r="C606" s="17"/>
      <c r="P606" s="13"/>
    </row>
    <row r="607" spans="3:16" x14ac:dyDescent="0.25">
      <c r="C607" s="17"/>
      <c r="P607" s="13"/>
    </row>
    <row r="608" spans="3:16" x14ac:dyDescent="0.25">
      <c r="C608" s="17"/>
      <c r="P608" s="13"/>
    </row>
    <row r="609" spans="3:16" x14ac:dyDescent="0.25">
      <c r="C609" s="17"/>
      <c r="P609" s="13"/>
    </row>
    <row r="610" spans="3:16" x14ac:dyDescent="0.25">
      <c r="C610" s="17"/>
      <c r="P610" s="13"/>
    </row>
    <row r="611" spans="3:16" x14ac:dyDescent="0.25">
      <c r="C611" s="17"/>
      <c r="P611" s="13"/>
    </row>
    <row r="612" spans="3:16" x14ac:dyDescent="0.25">
      <c r="C612" s="17"/>
      <c r="P612" s="13"/>
    </row>
    <row r="613" spans="3:16" x14ac:dyDescent="0.25">
      <c r="C613" s="17"/>
      <c r="P613" s="13"/>
    </row>
    <row r="614" spans="3:16" x14ac:dyDescent="0.25">
      <c r="C614" s="17"/>
      <c r="P614" s="13"/>
    </row>
    <row r="615" spans="3:16" x14ac:dyDescent="0.25">
      <c r="C615" s="17"/>
      <c r="P615" s="13"/>
    </row>
    <row r="616" spans="3:16" x14ac:dyDescent="0.25">
      <c r="C616" s="17"/>
      <c r="P616" s="13"/>
    </row>
    <row r="617" spans="3:16" x14ac:dyDescent="0.25">
      <c r="C617" s="17"/>
      <c r="P617" s="13"/>
    </row>
    <row r="618" spans="3:16" x14ac:dyDescent="0.25">
      <c r="C618" s="17"/>
      <c r="P618" s="13"/>
    </row>
    <row r="619" spans="3:16" x14ac:dyDescent="0.25">
      <c r="C619" s="17"/>
      <c r="P619" s="13"/>
    </row>
    <row r="620" spans="3:16" x14ac:dyDescent="0.25">
      <c r="C620" s="17"/>
      <c r="P620" s="13"/>
    </row>
    <row r="621" spans="3:16" x14ac:dyDescent="0.25">
      <c r="C621" s="17"/>
      <c r="P621" s="13"/>
    </row>
    <row r="622" spans="3:16" x14ac:dyDescent="0.25">
      <c r="C622" s="17"/>
      <c r="P622" s="13"/>
    </row>
    <row r="623" spans="3:16" x14ac:dyDescent="0.25">
      <c r="C623" s="17"/>
      <c r="P623" s="13"/>
    </row>
    <row r="624" spans="3:16" x14ac:dyDescent="0.25">
      <c r="C624" s="17"/>
      <c r="P624" s="13"/>
    </row>
    <row r="625" spans="3:16" x14ac:dyDescent="0.25">
      <c r="C625" s="17"/>
      <c r="P625" s="13"/>
    </row>
    <row r="626" spans="3:16" x14ac:dyDescent="0.25">
      <c r="C626" s="17"/>
      <c r="P626" s="13"/>
    </row>
    <row r="627" spans="3:16" x14ac:dyDescent="0.25">
      <c r="C627" s="17"/>
      <c r="P627" s="13"/>
    </row>
    <row r="628" spans="3:16" x14ac:dyDescent="0.25">
      <c r="C628" s="17"/>
      <c r="P628" s="13"/>
    </row>
    <row r="629" spans="3:16" x14ac:dyDescent="0.25">
      <c r="C629" s="17"/>
      <c r="P629" s="13"/>
    </row>
    <row r="630" spans="3:16" x14ac:dyDescent="0.25">
      <c r="C630" s="17"/>
      <c r="P630" s="13"/>
    </row>
    <row r="631" spans="3:16" x14ac:dyDescent="0.25">
      <c r="C631" s="17"/>
      <c r="P631" s="13"/>
    </row>
    <row r="632" spans="3:16" x14ac:dyDescent="0.25">
      <c r="C632" s="17"/>
      <c r="P632" s="13"/>
    </row>
    <row r="633" spans="3:16" x14ac:dyDescent="0.25">
      <c r="C633" s="17"/>
      <c r="P633" s="13"/>
    </row>
    <row r="634" spans="3:16" x14ac:dyDescent="0.25">
      <c r="C634" s="17"/>
      <c r="P634" s="13"/>
    </row>
    <row r="635" spans="3:16" x14ac:dyDescent="0.25">
      <c r="C635" s="17"/>
      <c r="P635" s="13"/>
    </row>
    <row r="636" spans="3:16" x14ac:dyDescent="0.25">
      <c r="C636" s="17"/>
      <c r="P636" s="13"/>
    </row>
    <row r="637" spans="3:16" x14ac:dyDescent="0.25">
      <c r="C637" s="17"/>
      <c r="P637" s="13"/>
    </row>
    <row r="638" spans="3:16" x14ac:dyDescent="0.25">
      <c r="C638" s="17"/>
      <c r="P638" s="13"/>
    </row>
    <row r="639" spans="3:16" x14ac:dyDescent="0.25">
      <c r="C639" s="17"/>
      <c r="P639" s="13"/>
    </row>
    <row r="640" spans="3:16" x14ac:dyDescent="0.25">
      <c r="C640" s="17"/>
      <c r="P640" s="13"/>
    </row>
    <row r="641" spans="3:16" x14ac:dyDescent="0.25">
      <c r="C641" s="17"/>
      <c r="P641" s="13"/>
    </row>
    <row r="642" spans="3:16" x14ac:dyDescent="0.25">
      <c r="C642" s="17"/>
      <c r="P642" s="13"/>
    </row>
    <row r="643" spans="3:16" x14ac:dyDescent="0.25">
      <c r="C643" s="17"/>
      <c r="P643" s="13"/>
    </row>
    <row r="644" spans="3:16" x14ac:dyDescent="0.25">
      <c r="C644" s="17"/>
      <c r="P644" s="13"/>
    </row>
    <row r="645" spans="3:16" x14ac:dyDescent="0.25">
      <c r="C645" s="17"/>
      <c r="D645" s="11"/>
      <c r="P645" s="13"/>
    </row>
    <row r="646" spans="3:16" x14ac:dyDescent="0.25">
      <c r="C646" s="17"/>
      <c r="P646" s="13"/>
    </row>
    <row r="647" spans="3:16" x14ac:dyDescent="0.25">
      <c r="C647" s="17"/>
      <c r="P647" s="13"/>
    </row>
    <row r="648" spans="3:16" x14ac:dyDescent="0.25">
      <c r="C648" s="17"/>
      <c r="P648" s="13"/>
    </row>
    <row r="649" spans="3:16" x14ac:dyDescent="0.25">
      <c r="C649" s="17"/>
      <c r="P649" s="13"/>
    </row>
    <row r="650" spans="3:16" x14ac:dyDescent="0.25">
      <c r="C650" s="17"/>
      <c r="P650" s="13"/>
    </row>
    <row r="651" spans="3:16" x14ac:dyDescent="0.25">
      <c r="C651" s="17"/>
      <c r="P651" s="13"/>
    </row>
    <row r="652" spans="3:16" x14ac:dyDescent="0.25">
      <c r="C652" s="17"/>
      <c r="P652" s="13"/>
    </row>
    <row r="653" spans="3:16" x14ac:dyDescent="0.25">
      <c r="C653" s="17"/>
      <c r="P653" s="13"/>
    </row>
    <row r="654" spans="3:16" x14ac:dyDescent="0.25">
      <c r="C654" s="17"/>
      <c r="P654" s="13"/>
    </row>
    <row r="655" spans="3:16" x14ac:dyDescent="0.25">
      <c r="C655" s="17"/>
      <c r="P655" s="13"/>
    </row>
    <row r="656" spans="3:16" x14ac:dyDescent="0.25">
      <c r="C656" s="17"/>
      <c r="P656" s="13"/>
    </row>
    <row r="657" spans="3:16" x14ac:dyDescent="0.25">
      <c r="C657" s="17"/>
      <c r="P657" s="13"/>
    </row>
    <row r="658" spans="3:16" x14ac:dyDescent="0.25">
      <c r="C658" s="17"/>
      <c r="P658" s="13"/>
    </row>
    <row r="659" spans="3:16" x14ac:dyDescent="0.25">
      <c r="C659" s="17"/>
      <c r="P659" s="13"/>
    </row>
    <row r="660" spans="3:16" x14ac:dyDescent="0.25">
      <c r="C660" s="17"/>
      <c r="P660" s="13"/>
    </row>
    <row r="661" spans="3:16" x14ac:dyDescent="0.25">
      <c r="C661" s="17"/>
      <c r="P661" s="13"/>
    </row>
    <row r="662" spans="3:16" x14ac:dyDescent="0.25">
      <c r="C662" s="17"/>
      <c r="P662" s="13"/>
    </row>
    <row r="663" spans="3:16" x14ac:dyDescent="0.25">
      <c r="C663" s="17"/>
      <c r="P663" s="13"/>
    </row>
    <row r="664" spans="3:16" x14ac:dyDescent="0.25">
      <c r="C664" s="17"/>
      <c r="P664" s="13"/>
    </row>
    <row r="665" spans="3:16" x14ac:dyDescent="0.25">
      <c r="C665" s="17"/>
      <c r="P665" s="13"/>
    </row>
    <row r="666" spans="3:16" x14ac:dyDescent="0.25">
      <c r="C666" s="17"/>
      <c r="P666" s="13"/>
    </row>
    <row r="667" spans="3:16" x14ac:dyDescent="0.25">
      <c r="C667" s="17"/>
      <c r="P667" s="13"/>
    </row>
    <row r="668" spans="3:16" x14ac:dyDescent="0.25">
      <c r="C668" s="17"/>
      <c r="P668" s="13"/>
    </row>
    <row r="669" spans="3:16" x14ac:dyDescent="0.25">
      <c r="C669" s="17"/>
      <c r="P669" s="13"/>
    </row>
    <row r="670" spans="3:16" x14ac:dyDescent="0.25">
      <c r="C670" s="17"/>
      <c r="P670" s="13"/>
    </row>
    <row r="671" spans="3:16" x14ac:dyDescent="0.25">
      <c r="C671" s="17"/>
      <c r="P671" s="13"/>
    </row>
    <row r="672" spans="3:16" x14ac:dyDescent="0.25">
      <c r="C672" s="17"/>
      <c r="P672" s="13"/>
    </row>
    <row r="673" spans="3:16" x14ac:dyDescent="0.25">
      <c r="C673" s="17"/>
      <c r="P673" s="13"/>
    </row>
    <row r="674" spans="3:16" x14ac:dyDescent="0.25">
      <c r="C674" s="17"/>
      <c r="P674" s="13"/>
    </row>
    <row r="675" spans="3:16" x14ac:dyDescent="0.25">
      <c r="C675" s="17"/>
      <c r="P675" s="13"/>
    </row>
    <row r="676" spans="3:16" x14ac:dyDescent="0.25">
      <c r="C676" s="17"/>
      <c r="P676" s="13"/>
    </row>
    <row r="677" spans="3:16" x14ac:dyDescent="0.25">
      <c r="C677" s="17"/>
      <c r="P677" s="13"/>
    </row>
    <row r="678" spans="3:16" x14ac:dyDescent="0.25">
      <c r="C678" s="17"/>
      <c r="P678" s="13"/>
    </row>
    <row r="679" spans="3:16" x14ac:dyDescent="0.25">
      <c r="C679" s="17"/>
      <c r="P679" s="13"/>
    </row>
    <row r="680" spans="3:16" x14ac:dyDescent="0.25">
      <c r="C680" s="17"/>
      <c r="P680" s="13"/>
    </row>
    <row r="681" spans="3:16" x14ac:dyDescent="0.25">
      <c r="C681" s="17"/>
      <c r="P681" s="13"/>
    </row>
    <row r="682" spans="3:16" x14ac:dyDescent="0.25">
      <c r="C682" s="17"/>
      <c r="P682" s="13"/>
    </row>
    <row r="683" spans="3:16" x14ac:dyDescent="0.25">
      <c r="C683" s="17"/>
      <c r="P683" s="13"/>
    </row>
    <row r="684" spans="3:16" x14ac:dyDescent="0.25">
      <c r="C684" s="17"/>
      <c r="P684" s="13"/>
    </row>
    <row r="685" spans="3:16" x14ac:dyDescent="0.25">
      <c r="C685" s="17"/>
      <c r="P685" s="13"/>
    </row>
    <row r="686" spans="3:16" x14ac:dyDescent="0.25">
      <c r="C686" s="17"/>
      <c r="P686" s="13"/>
    </row>
    <row r="687" spans="3:16" x14ac:dyDescent="0.25">
      <c r="C687" s="17"/>
      <c r="P687" s="13"/>
    </row>
    <row r="688" spans="3:16" x14ac:dyDescent="0.25">
      <c r="C688" s="17"/>
      <c r="P688" s="13"/>
    </row>
    <row r="689" spans="3:16" x14ac:dyDescent="0.25">
      <c r="C689" s="17"/>
      <c r="P689" s="13"/>
    </row>
    <row r="690" spans="3:16" x14ac:dyDescent="0.25">
      <c r="C690" s="17"/>
      <c r="P690" s="13"/>
    </row>
    <row r="691" spans="3:16" x14ac:dyDescent="0.25">
      <c r="C691" s="17"/>
      <c r="P691" s="13"/>
    </row>
    <row r="692" spans="3:16" x14ac:dyDescent="0.25">
      <c r="C692" s="17"/>
      <c r="P692" s="13"/>
    </row>
    <row r="693" spans="3:16" x14ac:dyDescent="0.25">
      <c r="C693" s="17"/>
      <c r="P693" s="13"/>
    </row>
    <row r="694" spans="3:16" x14ac:dyDescent="0.25">
      <c r="C694" s="17"/>
      <c r="P694" s="13"/>
    </row>
    <row r="695" spans="3:16" x14ac:dyDescent="0.25">
      <c r="C695" s="17"/>
      <c r="P695" s="13"/>
    </row>
    <row r="696" spans="3:16" x14ac:dyDescent="0.25">
      <c r="C696" s="17"/>
      <c r="P696" s="13"/>
    </row>
    <row r="697" spans="3:16" x14ac:dyDescent="0.25">
      <c r="C697" s="17"/>
      <c r="P697" s="13"/>
    </row>
    <row r="698" spans="3:16" x14ac:dyDescent="0.25">
      <c r="C698" s="17"/>
      <c r="P698" s="13"/>
    </row>
    <row r="699" spans="3:16" x14ac:dyDescent="0.25">
      <c r="C699" s="17"/>
      <c r="P699" s="13"/>
    </row>
    <row r="700" spans="3:16" x14ac:dyDescent="0.25">
      <c r="C700" s="17"/>
      <c r="P700" s="13"/>
    </row>
    <row r="701" spans="3:16" x14ac:dyDescent="0.25">
      <c r="C701" s="17"/>
      <c r="P701" s="13"/>
    </row>
    <row r="702" spans="3:16" x14ac:dyDescent="0.25">
      <c r="C702" s="17"/>
      <c r="P702" s="13"/>
    </row>
    <row r="703" spans="3:16" x14ac:dyDescent="0.25">
      <c r="C703" s="17"/>
      <c r="P703" s="13"/>
    </row>
    <row r="704" spans="3:16" x14ac:dyDescent="0.25">
      <c r="C704" s="17"/>
      <c r="P704" s="13"/>
    </row>
    <row r="705" spans="3:16" x14ac:dyDescent="0.25">
      <c r="C705" s="17"/>
      <c r="P705" s="13"/>
    </row>
    <row r="706" spans="3:16" x14ac:dyDescent="0.25">
      <c r="C706" s="17"/>
      <c r="P706" s="13"/>
    </row>
    <row r="707" spans="3:16" x14ac:dyDescent="0.25">
      <c r="C707" s="17"/>
      <c r="P707" s="13"/>
    </row>
    <row r="708" spans="3:16" x14ac:dyDescent="0.25">
      <c r="C708" s="17"/>
      <c r="H708" s="24"/>
      <c r="P708" s="13"/>
    </row>
    <row r="709" spans="3:16" x14ac:dyDescent="0.25">
      <c r="C709" s="17"/>
      <c r="P709" s="13"/>
    </row>
    <row r="710" spans="3:16" x14ac:dyDescent="0.25">
      <c r="C710" s="17"/>
      <c r="P710" s="13"/>
    </row>
    <row r="711" spans="3:16" x14ac:dyDescent="0.25">
      <c r="C711" s="17"/>
      <c r="P711" s="13"/>
    </row>
    <row r="712" spans="3:16" x14ac:dyDescent="0.25">
      <c r="C712" s="17"/>
      <c r="P712" s="13"/>
    </row>
    <row r="713" spans="3:16" x14ac:dyDescent="0.25">
      <c r="C713" s="17"/>
      <c r="P713" s="13"/>
    </row>
    <row r="714" spans="3:16" x14ac:dyDescent="0.25">
      <c r="C714" s="17"/>
      <c r="P714" s="13"/>
    </row>
    <row r="715" spans="3:16" x14ac:dyDescent="0.25">
      <c r="C715" s="17"/>
      <c r="P715" s="13"/>
    </row>
    <row r="716" spans="3:16" x14ac:dyDescent="0.25">
      <c r="C716" s="17"/>
      <c r="P716" s="13"/>
    </row>
    <row r="717" spans="3:16" x14ac:dyDescent="0.25">
      <c r="C717" s="17"/>
      <c r="H717" s="24"/>
      <c r="P717" s="13"/>
    </row>
    <row r="718" spans="3:16" x14ac:dyDescent="0.25">
      <c r="C718" s="17"/>
      <c r="P718" s="13"/>
    </row>
    <row r="719" spans="3:16" x14ac:dyDescent="0.25">
      <c r="C719" s="17"/>
      <c r="P719" s="13"/>
    </row>
    <row r="720" spans="3:16" x14ac:dyDescent="0.25">
      <c r="C720" s="17"/>
      <c r="P720" s="13"/>
    </row>
    <row r="721" spans="3:16" x14ac:dyDescent="0.25">
      <c r="C721" s="17"/>
      <c r="P721" s="13"/>
    </row>
    <row r="722" spans="3:16" x14ac:dyDescent="0.25">
      <c r="C722" s="17"/>
      <c r="P722" s="13"/>
    </row>
    <row r="723" spans="3:16" x14ac:dyDescent="0.25">
      <c r="C723" s="17"/>
      <c r="P723" s="13"/>
    </row>
    <row r="724" spans="3:16" x14ac:dyDescent="0.25">
      <c r="C724" s="17"/>
      <c r="P724" s="13"/>
    </row>
    <row r="725" spans="3:16" x14ac:dyDescent="0.25">
      <c r="C725" s="17"/>
      <c r="P725" s="13"/>
    </row>
    <row r="726" spans="3:16" x14ac:dyDescent="0.25">
      <c r="C726" s="17"/>
      <c r="P726" s="13"/>
    </row>
    <row r="727" spans="3:16" x14ac:dyDescent="0.25">
      <c r="C727" s="17"/>
      <c r="P727" s="13"/>
    </row>
    <row r="728" spans="3:16" x14ac:dyDescent="0.25">
      <c r="C728" s="17"/>
      <c r="H728" s="24"/>
      <c r="P728" s="13"/>
    </row>
    <row r="729" spans="3:16" x14ac:dyDescent="0.25">
      <c r="C729" s="17"/>
      <c r="P729" s="13"/>
    </row>
    <row r="730" spans="3:16" x14ac:dyDescent="0.25">
      <c r="C730" s="17"/>
      <c r="P730" s="13"/>
    </row>
    <row r="731" spans="3:16" x14ac:dyDescent="0.25">
      <c r="C731" s="17"/>
      <c r="P731" s="13"/>
    </row>
    <row r="732" spans="3:16" x14ac:dyDescent="0.25">
      <c r="C732" s="17"/>
      <c r="P732" s="13"/>
    </row>
    <row r="733" spans="3:16" x14ac:dyDescent="0.25">
      <c r="C733" s="17"/>
      <c r="P733" s="13"/>
    </row>
    <row r="734" spans="3:16" x14ac:dyDescent="0.25">
      <c r="C734" s="17"/>
      <c r="P734" s="13"/>
    </row>
    <row r="735" spans="3:16" x14ac:dyDescent="0.25">
      <c r="C735" s="17"/>
      <c r="P735" s="13"/>
    </row>
    <row r="736" spans="3:16" x14ac:dyDescent="0.25">
      <c r="C736" s="17"/>
      <c r="P736" s="13"/>
    </row>
    <row r="737" spans="3:16" x14ac:dyDescent="0.25">
      <c r="C737" s="17"/>
      <c r="P737" s="13"/>
    </row>
    <row r="738" spans="3:16" x14ac:dyDescent="0.25">
      <c r="C738" s="17"/>
      <c r="P738" s="13"/>
    </row>
    <row r="739" spans="3:16" x14ac:dyDescent="0.25">
      <c r="C739" s="17"/>
      <c r="P739" s="13"/>
    </row>
    <row r="740" spans="3:16" x14ac:dyDescent="0.25">
      <c r="C740" s="17"/>
      <c r="P740" s="13"/>
    </row>
    <row r="741" spans="3:16" x14ac:dyDescent="0.25">
      <c r="C741" s="17"/>
      <c r="P741" s="13"/>
    </row>
    <row r="742" spans="3:16" x14ac:dyDescent="0.25">
      <c r="C742" s="17"/>
      <c r="P742" s="13"/>
    </row>
    <row r="743" spans="3:16" x14ac:dyDescent="0.25">
      <c r="C743" s="17"/>
      <c r="P743" s="13"/>
    </row>
    <row r="744" spans="3:16" x14ac:dyDescent="0.25">
      <c r="P744" s="13"/>
    </row>
    <row r="745" spans="3:16" x14ac:dyDescent="0.25">
      <c r="C745" s="17"/>
      <c r="P745" s="13"/>
    </row>
    <row r="746" spans="3:16" x14ac:dyDescent="0.25">
      <c r="C746" s="17"/>
      <c r="P746" s="13"/>
    </row>
    <row r="747" spans="3:16" x14ac:dyDescent="0.25">
      <c r="C747" s="17"/>
      <c r="P747" s="13"/>
    </row>
    <row r="748" spans="3:16" x14ac:dyDescent="0.25">
      <c r="C748" s="17"/>
      <c r="P748" s="13"/>
    </row>
    <row r="749" spans="3:16" x14ac:dyDescent="0.25">
      <c r="C749" s="17"/>
      <c r="P749" s="13"/>
    </row>
    <row r="750" spans="3:16" x14ac:dyDescent="0.25">
      <c r="C750" s="17"/>
      <c r="P750" s="13"/>
    </row>
    <row r="751" spans="3:16" x14ac:dyDescent="0.25">
      <c r="C751" s="17"/>
      <c r="P751" s="13"/>
    </row>
    <row r="752" spans="3:16" x14ac:dyDescent="0.25">
      <c r="C752" s="17"/>
      <c r="P752" s="13"/>
    </row>
    <row r="753" spans="3:16" x14ac:dyDescent="0.25">
      <c r="C753" s="17"/>
      <c r="P753" s="13"/>
    </row>
    <row r="754" spans="3:16" x14ac:dyDescent="0.25">
      <c r="C754" s="17"/>
      <c r="P754" s="13"/>
    </row>
    <row r="755" spans="3:16" x14ac:dyDescent="0.25">
      <c r="C755" s="17"/>
      <c r="P755" s="13"/>
    </row>
    <row r="756" spans="3:16" x14ac:dyDescent="0.25">
      <c r="C756" s="17"/>
      <c r="P756" s="13"/>
    </row>
    <row r="757" spans="3:16" x14ac:dyDescent="0.25">
      <c r="C757" s="17"/>
      <c r="P757" s="13"/>
    </row>
    <row r="758" spans="3:16" x14ac:dyDescent="0.25">
      <c r="C758" s="17"/>
      <c r="P758" s="13"/>
    </row>
    <row r="759" spans="3:16" x14ac:dyDescent="0.25">
      <c r="C759" s="17"/>
      <c r="P759" s="13"/>
    </row>
    <row r="760" spans="3:16" x14ac:dyDescent="0.25">
      <c r="C760" s="17"/>
      <c r="P760" s="13"/>
    </row>
    <row r="761" spans="3:16" x14ac:dyDescent="0.25">
      <c r="C761" s="17"/>
      <c r="P761" s="13"/>
    </row>
    <row r="762" spans="3:16" x14ac:dyDescent="0.25">
      <c r="C762" s="17"/>
      <c r="P762" s="13"/>
    </row>
    <row r="763" spans="3:16" x14ac:dyDescent="0.25">
      <c r="C763" s="17"/>
      <c r="P763" s="13"/>
    </row>
    <row r="764" spans="3:16" ht="36" customHeight="1" x14ac:dyDescent="0.25">
      <c r="C764" s="17"/>
      <c r="P764" s="13"/>
    </row>
    <row r="765" spans="3:16" x14ac:dyDescent="0.25">
      <c r="C765" s="17"/>
      <c r="P765" s="13"/>
    </row>
    <row r="766" spans="3:16" x14ac:dyDescent="0.25">
      <c r="C766" s="17"/>
      <c r="P766" s="13"/>
    </row>
    <row r="767" spans="3:16" x14ac:dyDescent="0.25">
      <c r="C767" s="17"/>
      <c r="P767" s="13"/>
    </row>
    <row r="768" spans="3:16" x14ac:dyDescent="0.25">
      <c r="C768" s="17"/>
      <c r="P768" s="13"/>
    </row>
    <row r="769" spans="3:16" x14ac:dyDescent="0.25">
      <c r="C769" s="17"/>
      <c r="P769" s="13"/>
    </row>
    <row r="770" spans="3:16" x14ac:dyDescent="0.25">
      <c r="C770" s="17"/>
      <c r="P770" s="13"/>
    </row>
    <row r="771" spans="3:16" x14ac:dyDescent="0.25">
      <c r="C771" s="17"/>
      <c r="P771" s="13"/>
    </row>
    <row r="772" spans="3:16" x14ac:dyDescent="0.25">
      <c r="C772" s="17"/>
      <c r="P772" s="13"/>
    </row>
    <row r="773" spans="3:16" x14ac:dyDescent="0.25">
      <c r="C773" s="17"/>
      <c r="P773" s="13"/>
    </row>
    <row r="774" spans="3:16" x14ac:dyDescent="0.25">
      <c r="C774" s="17"/>
      <c r="P774" s="13"/>
    </row>
    <row r="775" spans="3:16" x14ac:dyDescent="0.25">
      <c r="C775" s="17"/>
      <c r="P775" s="13"/>
    </row>
    <row r="776" spans="3:16" x14ac:dyDescent="0.25">
      <c r="C776" s="17"/>
      <c r="P776" s="13"/>
    </row>
    <row r="777" spans="3:16" x14ac:dyDescent="0.25">
      <c r="C777" s="17"/>
      <c r="P777" s="13"/>
    </row>
    <row r="778" spans="3:16" x14ac:dyDescent="0.25">
      <c r="C778" s="17"/>
      <c r="P778" s="13"/>
    </row>
    <row r="779" spans="3:16" x14ac:dyDescent="0.25">
      <c r="C779" s="17"/>
      <c r="P779" s="13"/>
    </row>
    <row r="780" spans="3:16" x14ac:dyDescent="0.25">
      <c r="C780" s="17"/>
      <c r="P780" s="13"/>
    </row>
    <row r="781" spans="3:16" x14ac:dyDescent="0.25">
      <c r="C781" s="17"/>
      <c r="P781" s="13"/>
    </row>
    <row r="782" spans="3:16" x14ac:dyDescent="0.25">
      <c r="C782" s="17"/>
      <c r="P782" s="13"/>
    </row>
    <row r="783" spans="3:16" x14ac:dyDescent="0.25">
      <c r="C783" s="17"/>
      <c r="P783" s="13"/>
    </row>
    <row r="784" spans="3:16" x14ac:dyDescent="0.25">
      <c r="C784" s="17"/>
      <c r="P784" s="13"/>
    </row>
    <row r="785" spans="3:16" x14ac:dyDescent="0.25">
      <c r="C785" s="17"/>
      <c r="P785" s="13"/>
    </row>
    <row r="786" spans="3:16" x14ac:dyDescent="0.25">
      <c r="C786" s="17"/>
      <c r="P786" s="13"/>
    </row>
    <row r="787" spans="3:16" x14ac:dyDescent="0.25">
      <c r="C787" s="17"/>
      <c r="P787" s="13"/>
    </row>
    <row r="788" spans="3:16" x14ac:dyDescent="0.25">
      <c r="C788" s="17"/>
      <c r="P788" s="13"/>
    </row>
    <row r="789" spans="3:16" x14ac:dyDescent="0.25">
      <c r="C789" s="17"/>
      <c r="P789" s="13"/>
    </row>
    <row r="790" spans="3:16" x14ac:dyDescent="0.25">
      <c r="C790" s="17"/>
      <c r="P790" s="13"/>
    </row>
    <row r="791" spans="3:16" x14ac:dyDescent="0.25">
      <c r="C791" s="17"/>
      <c r="P791" s="13"/>
    </row>
  </sheetData>
  <sheetProtection algorithmName="SHA-512" hashValue="pL4g//09zw+y8tK9jb+hYfyV3Lo+7yIOQemJC9rt/bb55nkd6JOeKr73LdZd9q6B8DsNcvfD8dayq9AHbN8OvA==" saltValue="bQl3JMIze4Ls7+r3wTPLtA==" spinCount="100000" sheet="1" objects="1" scenarios="1" formatCells="0" formatColumns="0" formatRows="0" insertColumns="0" insertRows="0" deleteColumns="0" deleteRows="0"/>
  <autoFilter ref="A1:O35" xr:uid="{00000000-0009-0000-0000-000001000000}"/>
  <phoneticPr fontId="8" type="noConversion"/>
  <pageMargins left="0.75" right="0.75" top="1" bottom="1" header="0.5" footer="0.5"/>
  <pageSetup paperSize="9" scale="52" fitToHeight="9" orientation="landscape" r:id="rId1"/>
  <headerFooter alignWithMargins="0">
    <oddFooter>&amp;RCurrent at  &amp;D</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Penalties!$A$2:$A$36</xm:f>
          </x14:formula1>
          <xm:sqref>K2:K501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6"/>
  <sheetViews>
    <sheetView workbookViewId="0">
      <selection activeCell="F28" sqref="F28"/>
    </sheetView>
  </sheetViews>
  <sheetFormatPr defaultRowHeight="12.5" x14ac:dyDescent="0.25"/>
  <cols>
    <col min="1" max="1" width="25.7265625" bestFit="1" customWidth="1"/>
    <col min="2" max="2" width="16" style="3" bestFit="1" customWidth="1"/>
  </cols>
  <sheetData>
    <row r="1" spans="1:2" ht="13" x14ac:dyDescent="0.3">
      <c r="A1" s="4" t="s">
        <v>2203</v>
      </c>
      <c r="B1" s="5" t="s">
        <v>2204</v>
      </c>
    </row>
    <row r="2" spans="1:2" x14ac:dyDescent="0.25">
      <c r="A2" s="1" t="s">
        <v>57</v>
      </c>
      <c r="B2" s="3">
        <v>1</v>
      </c>
    </row>
    <row r="3" spans="1:2" x14ac:dyDescent="0.25">
      <c r="A3" s="2" t="s">
        <v>2205</v>
      </c>
      <c r="B3" s="3">
        <v>1</v>
      </c>
    </row>
    <row r="4" spans="1:2" x14ac:dyDescent="0.25">
      <c r="A4" s="2" t="s">
        <v>844</v>
      </c>
      <c r="B4" s="3">
        <v>1</v>
      </c>
    </row>
    <row r="5" spans="1:2" x14ac:dyDescent="0.25">
      <c r="A5" s="2" t="s">
        <v>90</v>
      </c>
      <c r="B5" s="3">
        <v>1</v>
      </c>
    </row>
    <row r="6" spans="1:2" x14ac:dyDescent="0.25">
      <c r="A6" s="2" t="s">
        <v>47</v>
      </c>
      <c r="B6" s="3">
        <v>1</v>
      </c>
    </row>
    <row r="7" spans="1:2" x14ac:dyDescent="0.25">
      <c r="A7" s="2" t="s">
        <v>68</v>
      </c>
      <c r="B7" s="3">
        <v>1</v>
      </c>
    </row>
    <row r="8" spans="1:2" x14ac:dyDescent="0.25">
      <c r="A8" s="2" t="s">
        <v>26</v>
      </c>
      <c r="B8" s="3">
        <v>2</v>
      </c>
    </row>
    <row r="9" spans="1:2" x14ac:dyDescent="0.25">
      <c r="A9" s="2" t="s">
        <v>2206</v>
      </c>
      <c r="B9" s="3">
        <v>2</v>
      </c>
    </row>
    <row r="10" spans="1:2" x14ac:dyDescent="0.25">
      <c r="A10" s="2" t="s">
        <v>2207</v>
      </c>
      <c r="B10" s="3">
        <v>2</v>
      </c>
    </row>
    <row r="11" spans="1:2" x14ac:dyDescent="0.25">
      <c r="A11" s="2" t="s">
        <v>2208</v>
      </c>
      <c r="B11" s="3">
        <v>2</v>
      </c>
    </row>
    <row r="12" spans="1:2" x14ac:dyDescent="0.25">
      <c r="A12" s="2" t="s">
        <v>116</v>
      </c>
      <c r="B12" s="3">
        <v>2</v>
      </c>
    </row>
    <row r="13" spans="1:2" x14ac:dyDescent="0.25">
      <c r="A13" s="2" t="s">
        <v>38</v>
      </c>
      <c r="B13" s="3">
        <v>3</v>
      </c>
    </row>
    <row r="14" spans="1:2" x14ac:dyDescent="0.25">
      <c r="A14" s="2" t="s">
        <v>2209</v>
      </c>
      <c r="B14" s="3">
        <v>3</v>
      </c>
    </row>
    <row r="15" spans="1:2" x14ac:dyDescent="0.25">
      <c r="A15" s="2" t="s">
        <v>456</v>
      </c>
      <c r="B15" s="3">
        <v>3</v>
      </c>
    </row>
    <row r="16" spans="1:2" x14ac:dyDescent="0.25">
      <c r="A16" s="2" t="s">
        <v>2210</v>
      </c>
      <c r="B16" s="3">
        <v>3</v>
      </c>
    </row>
    <row r="17" spans="1:2" x14ac:dyDescent="0.25">
      <c r="A17" s="2" t="s">
        <v>2211</v>
      </c>
      <c r="B17" s="3">
        <v>3</v>
      </c>
    </row>
    <row r="18" spans="1:2" x14ac:dyDescent="0.25">
      <c r="A18" s="2" t="s">
        <v>406</v>
      </c>
      <c r="B18" s="3">
        <v>3</v>
      </c>
    </row>
    <row r="19" spans="1:2" x14ac:dyDescent="0.25">
      <c r="A19" s="2" t="s">
        <v>2212</v>
      </c>
      <c r="B19" s="3">
        <v>3</v>
      </c>
    </row>
    <row r="20" spans="1:2" x14ac:dyDescent="0.25">
      <c r="A20" s="2" t="s">
        <v>2213</v>
      </c>
      <c r="B20" s="3">
        <v>3</v>
      </c>
    </row>
    <row r="21" spans="1:2" x14ac:dyDescent="0.25">
      <c r="A21" s="2" t="s">
        <v>2214</v>
      </c>
      <c r="B21" s="3">
        <v>3</v>
      </c>
    </row>
    <row r="22" spans="1:2" x14ac:dyDescent="0.25">
      <c r="A22" s="2" t="s">
        <v>2215</v>
      </c>
      <c r="B22" s="3">
        <v>3</v>
      </c>
    </row>
    <row r="23" spans="1:2" x14ac:dyDescent="0.25">
      <c r="A23" s="2" t="s">
        <v>126</v>
      </c>
      <c r="B23" s="3">
        <v>3</v>
      </c>
    </row>
    <row r="24" spans="1:2" x14ac:dyDescent="0.25">
      <c r="A24" s="2" t="s">
        <v>977</v>
      </c>
      <c r="B24" s="3">
        <v>3</v>
      </c>
    </row>
    <row r="25" spans="1:2" x14ac:dyDescent="0.25">
      <c r="A25" s="2" t="s">
        <v>567</v>
      </c>
      <c r="B25" s="3">
        <v>4</v>
      </c>
    </row>
    <row r="26" spans="1:2" x14ac:dyDescent="0.25">
      <c r="A26" s="2" t="s">
        <v>1056</v>
      </c>
      <c r="B26" s="3">
        <v>5</v>
      </c>
    </row>
    <row r="27" spans="1:2" x14ac:dyDescent="0.25">
      <c r="A27" s="2" t="s">
        <v>1154</v>
      </c>
      <c r="B27" s="3">
        <v>5</v>
      </c>
    </row>
    <row r="28" spans="1:2" x14ac:dyDescent="0.25">
      <c r="A28" s="2" t="s">
        <v>2216</v>
      </c>
      <c r="B28" s="3">
        <v>5</v>
      </c>
    </row>
    <row r="29" spans="1:2" x14ac:dyDescent="0.25">
      <c r="A29" s="2" t="s">
        <v>2217</v>
      </c>
      <c r="B29" s="3">
        <v>5</v>
      </c>
    </row>
    <row r="30" spans="1:2" x14ac:dyDescent="0.25">
      <c r="A30" s="2" t="s">
        <v>1141</v>
      </c>
      <c r="B30" s="3">
        <v>6</v>
      </c>
    </row>
    <row r="31" spans="1:2" x14ac:dyDescent="0.25">
      <c r="A31" s="2" t="s">
        <v>2218</v>
      </c>
      <c r="B31" s="3">
        <v>6</v>
      </c>
    </row>
    <row r="32" spans="1:2" x14ac:dyDescent="0.25">
      <c r="A32" s="2" t="s">
        <v>1136</v>
      </c>
      <c r="B32" s="3">
        <v>6</v>
      </c>
    </row>
    <row r="33" spans="1:2" x14ac:dyDescent="0.25">
      <c r="A33" s="2" t="s">
        <v>2219</v>
      </c>
      <c r="B33" s="3">
        <v>6</v>
      </c>
    </row>
    <row r="34" spans="1:2" x14ac:dyDescent="0.25">
      <c r="A34" s="2" t="s">
        <v>2220</v>
      </c>
      <c r="B34" s="3">
        <v>6</v>
      </c>
    </row>
    <row r="35" spans="1:2" x14ac:dyDescent="0.25">
      <c r="A35" s="2" t="s">
        <v>2221</v>
      </c>
      <c r="B35" s="3">
        <v>7</v>
      </c>
    </row>
    <row r="36" spans="1:2" x14ac:dyDescent="0.25">
      <c r="A36" s="2" t="s">
        <v>2222</v>
      </c>
      <c r="B36" s="3">
        <v>8</v>
      </c>
    </row>
  </sheetData>
  <sheetProtection algorithmName="SHA-512" hashValue="Rb1xYjYkr8VDjdlje43eP/VaiKuMnDlv969d78zO3Y9m7O84XXaYJW7pUxLpOz+dUTaz0rOMJ+5/m+KZcIYnoQ==" saltValue="BmKQok7yFu8568jZEgjUAA==" spinCount="100000" sheet="1" objects="1" scenarios="1"/>
  <phoneticPr fontId="8"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B377BB48730F74DA23DC663078188CF" ma:contentTypeVersion="10" ma:contentTypeDescription="Create a new document." ma:contentTypeScope="" ma:versionID="ab7382aa43395a946e10d965d438c2c6">
  <xsd:schema xmlns:xsd="http://www.w3.org/2001/XMLSchema" xmlns:xs="http://www.w3.org/2001/XMLSchema" xmlns:p="http://schemas.microsoft.com/office/2006/metadata/properties" xmlns:ns2="7bd3551c-de56-455f-807e-d0c6dafade12" xmlns:ns3="c0b950d4-7b84-4aac-84bc-ddc1d20b51ad" targetNamespace="http://schemas.microsoft.com/office/2006/metadata/properties" ma:root="true" ma:fieldsID="c686f361533af236cd705e6182d3e446" ns2:_="" ns3:_="">
    <xsd:import namespace="7bd3551c-de56-455f-807e-d0c6dafade12"/>
    <xsd:import namespace="c0b950d4-7b84-4aac-84bc-ddc1d20b51ad"/>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d3551c-de56-455f-807e-d0c6dafade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0b950d4-7b84-4aac-84bc-ddc1d20b51ad"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1B97146-94BA-47C5-8390-0DE07232F288}">
  <ds:schemaRefs>
    <ds:schemaRef ds:uri="http://schemas.microsoft.com/sharepoint/v3/contenttype/forms"/>
  </ds:schemaRefs>
</ds:datastoreItem>
</file>

<file path=customXml/itemProps2.xml><?xml version="1.0" encoding="utf-8"?>
<ds:datastoreItem xmlns:ds="http://schemas.openxmlformats.org/officeDocument/2006/customXml" ds:itemID="{8A92428A-C1AA-43DB-B03D-93172316CD35}">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4E7493F-44E4-4543-9F53-587151FD28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d3551c-de56-455f-807e-d0c6dafade12"/>
    <ds:schemaRef ds:uri="c0b950d4-7b84-4aac-84bc-ddc1d20b51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Code of Conduct Breaches</vt:lpstr>
      <vt:lpstr>Women's COC breaches_v1</vt:lpstr>
      <vt:lpstr>Penalties</vt:lpstr>
      <vt:lpstr>'Code of Conduct Breaches'!Print_Area</vt:lpstr>
      <vt:lpstr>'Women''s COC breaches_v1'!Print_Area</vt:lpstr>
    </vt:vector>
  </TitlesOfParts>
  <Manager/>
  <Company>International Cricket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Karen Gaynard</dc:creator>
  <cp:keywords/>
  <dc:description/>
  <cp:lastModifiedBy>Clive Hitchcock</cp:lastModifiedBy>
  <cp:revision/>
  <dcterms:created xsi:type="dcterms:W3CDTF">2005-01-06T16:19:51Z</dcterms:created>
  <dcterms:modified xsi:type="dcterms:W3CDTF">2024-12-18T06:36:09Z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0x0101003B377BB48730F74DA23DC663078188CF</vt:lpwstr>
  </property>
  <property fmtid="{D5CDD505-2E9C-101B-9397-08002B2CF9AE}" pid="3" name="Order">
    <vt:r8>9400</vt:r8>
  </property>
</Properties>
</file>